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L:\Research &amp; Analysis Division\FY25\FinCEN Analytical Hub\DQM\_Metrics Team\Interactive SAR Stats\SAR_Stats_Issue10 - Updated\"/>
    </mc:Choice>
  </mc:AlternateContent>
  <xr:revisionPtr revIDLastSave="0" documentId="13_ncr:1_{441603BF-82A1-4294-A1B3-2D09EE3C9D5F}" xr6:coauthVersionLast="47" xr6:coauthVersionMax="47" xr10:uidLastSave="{00000000-0000-0000-0000-000000000000}"/>
  <bookViews>
    <workbookView xWindow="-120" yWindow="-120" windowWidth="29040" windowHeight="15840" xr2:uid="{00000000-000D-0000-FFFF-FFFF00000000}"/>
  </bookViews>
  <sheets>
    <sheet name="Exhibit 1" sheetId="1" r:id="rId1"/>
    <sheet name="Exhibit 2" sheetId="2" r:id="rId2"/>
    <sheet name="Exhibit 3" sheetId="13" r:id="rId3"/>
    <sheet name="Exhibit 4" sheetId="4" r:id="rId4"/>
    <sheet name="Exhibit 5" sheetId="5" r:id="rId5"/>
    <sheet name="Exhibit 6" sheetId="6" r:id="rId6"/>
    <sheet name="Exhibit 7" sheetId="7" r:id="rId7"/>
    <sheet name="Exhibit 8" sheetId="11" r:id="rId8"/>
    <sheet name="Exhibit 9" sheetId="12" r:id="rId9"/>
  </sheets>
  <definedNames>
    <definedName name="_AMO_ContentDefinition_258747214" hidden="1">"'Partitions:15'"</definedName>
    <definedName name="_AMO_ContentDefinition_258747214.0" hidden="1">"'&lt;ContentDefinition name=""SASApp:FCSHRLIB.SARS_EXHIBIT2"" rsid=""258747214"" type=""DataSet"" format=""ReportXml"" imgfmt=""ActiveX"" created=""12/17/2014 10:45:55"" modifed=""01/05/2015 14:30:43"" user=""celiop"" apply=""False"" css=""C:\Program File'"</definedName>
    <definedName name="_AMO_ContentDefinition_258747214.1" hidden="1">"'s\SASHome\x86\SASAddinforMicrosoftOffice\5.1\Styles\AMODefault.css"" range=""SASApp_FCSHRLIB_SARS_EXHIBIT2"" auto=""False"" xTime=""00:00:00.0156000"" rTime=""00:00:00.3744000"" bgnew=""False"" nFmt=""False"" grphSet=""False"" imgY=""0"" imgX=""0""&gt;_x000D_
'"</definedName>
    <definedName name="_AMO_ContentDefinition_258747214.10" hidden="1">"'ry&amp;amp;gt;False&amp;amp;lt;/IsSubquery&amp;amp;gt;&amp;amp;lt;SubqueryTemplateName /&amp;amp;gt;&amp;amp;lt;/RHSItem&amp;amp;gt;&amp;amp;lt;/RightHandSideItems&amp;amp;gt;&amp;amp;lt;/RightHandSide&amp;amp;gt;&amp;amp;lt;/TreeRoot&amp;amp;gt;&amp;amp;lt;/FilterTree&amp;amp;gt;&amp;quot; Sort=&amp;quot;StateNM ASC&amp;'"</definedName>
    <definedName name="_AMO_ContentDefinition_258747214.11" hidden="1">"'quot; ColSelFlg=&amp;quot;0&amp;quot; Name=&amp;quot;SARS_EXHIBIT2&amp;quot;&amp;gt;&amp;#xD;&amp;#xA;&amp;lt;Cols&amp;gt;&amp;#xD;&amp;#xA;&amp;lt;cn&amp;gt;StateNM&amp;lt;/cn&amp;gt;&amp;#xD;&amp;#xA;&amp;lt;cn&amp;gt;bsa_count&amp;lt;/cn&amp;gt;&amp;#xD;&amp;#xA;&amp;lt;/Cols&amp;gt;&amp;#xD;&amp;#xA;&amp;lt;ColOrd&amp;gt;&amp;#xD;&amp;#xA;&amp;lt;cn&amp;gt;StateNM&amp;lt;/cn&amp;gt;&amp;#'"</definedName>
    <definedName name="_AMO_ContentDefinition_258747214.12" hidden="1">"'xD;&amp;#xA;&amp;lt;cn&amp;gt;bsa_count&amp;lt;/cn&amp;gt;&amp;#xD;&amp;#xA;&amp;lt;cn&amp;gt;FILG_RCV_DT_YEAR&amp;lt;/cn&amp;gt;&amp;#xD;&amp;#xA;&amp;lt;cn&amp;gt;FRM_TYP_CD&amp;lt;/cn&amp;gt;&amp;#xD;&amp;#xA;&amp;lt;cn&amp;gt;org_typ_txt&amp;lt;/cn&amp;gt;&amp;#xD;&amp;#xA;&amp;lt;/ColOrd&amp;gt;&amp;#xD;&amp;#xA;&amp;lt;/SasDataSource&amp;gt;"" /&gt;_x000D_
  &lt;param n=""ExcelT'"</definedName>
    <definedName name="_AMO_ContentDefinition_258747214.13" hidden="1">"'ableColumnCount"" v=""2"" /&gt;_x000D_
  &lt;param n=""ExcelTableRowCount"" v=""60"" /&gt;_x000D_
  &lt;param n=""DataRowCount"" v=""60"" /&gt;_x000D_
  &lt;param n=""DataColCount"" v=""2"" /&gt;_x000D_
  &lt;param n=""ObsColumn"" v=""false"" /&gt;_x000D_
  &lt;param n=""ExcelFormattingHash"" v=""1372418014""'"</definedName>
    <definedName name="_AMO_ContentDefinition_258747214.14" hidden="1">"' /&gt;_x000D_
  &lt;param n=""ExcelFormatting"" v=""Automatic"" /&gt;_x000D_
  &lt;ExcelXMLOptions AdjColWidths=""True"" RowOpt=""InsertCells"" ColOpt=""InsertCells"" /&gt;_x000D_
&lt;/ContentDefinition&gt;'"</definedName>
    <definedName name="_AMO_ContentDefinition_258747214.2" hidden="1">"'  &lt;files /&gt;_x000D_
  &lt;parents /&gt;_x000D_
  &lt;children /&gt;_x000D_
  &lt;param n=""AMO_Version"" v=""5.1"" /&gt;_x000D_
  &lt;param n=""DisplayName"" v=""SASApp:FCSHRLIB.SARS_EXHIBIT2"" /&gt;_x000D_
  &lt;param n=""DisplayType"" v=""Data Set"" /&gt;_x000D_
  &lt;param n=""DataSourceType"" v=""SAS DATASET"" /&gt;_x000D_
'"</definedName>
    <definedName name="_AMO_ContentDefinition_258747214.3" hidden="1">"'  &lt;param n=""SASFilter"" v=""ORG_TYP_TXT = 'Depository institution'"" /&gt;_x000D_
  &lt;param n=""MoreSheetsForRows"" v=""False"" /&gt;_x000D_
  &lt;param n=""PageSize"" v=""500"" /&gt;_x000D_
  &lt;param n=""ShowRowNumbers"" v=""False"" /&gt;_x000D_
  &lt;param n=""ShowInfoInSheet"" v=""False"" '"</definedName>
    <definedName name="_AMO_ContentDefinition_258747214.4" hidden="1">"'/&gt;_x000D_
  &lt;param n=""CredKey"" v=""SARS_EXHIBIT2&amp;#x1;SASApp&amp;#x1;FinCEN_Shr_Lib"" /&gt;_x000D_
  &lt;param n=""ClassName"" v=""SAS.OfficeAddin.DataViewItem"" /&gt;_x000D_
  &lt;param n=""ServerName"" v=""SASApp"" /&gt;_x000D_
  &lt;param n=""DataSource"" v=""&amp;lt;SasDataSource Version=&amp;quot;4'"</definedName>
    <definedName name="_AMO_ContentDefinition_258747214.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258747214.6" hidden="1">"'p;gt;&amp;amp;lt;FilterTree&amp;amp;gt;&amp;amp;lt;TreeRoot&amp;amp;gt;&amp;amp;lt;ID&amp;amp;gt;8b200d29-b48e-4f3b-b307-44e11f222050&amp;amp;lt;/ID&amp;amp;gt;&amp;amp;lt;FilterType&amp;amp;gt;COLUMN&amp;amp;lt;/FilterType&amp;amp;gt;&amp;amp;lt;TableID /&amp;amp;gt;&amp;amp;lt;ColumnName&amp;amp;gt;ORG_TYP_TXT&amp;a'"</definedName>
    <definedName name="_AMO_ContentDefinition_258747214.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258747214.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258747214.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49183029" hidden="1">"'Partitions:15'"</definedName>
    <definedName name="_AMO_ContentDefinition_49183029.0" hidden="1">"'&lt;ContentDefinition name=""SASApp:FCSHRLIB.SARS_EXHIBIT8"" rsid=""49183029"" type=""DataSet"" format=""ReportXml"" imgfmt=""ActiveX"" created=""12/17/2014 12:37:37"" modifed=""01/05/2015 16:10:28"" user=""celiop"" apply=""False"" css=""C:\Program Files'"</definedName>
    <definedName name="_AMO_ContentDefinition_49183029.1" hidden="1">"'\SASHome\x86\SASAddinforMicrosoftOffice\5.1\Styles\AMODefault.css"" range=""SASApp_FCSHRLIB_SARS_EXHIBIT8"" auto=""False"" xTime=""00:00:00.0030000"" rTime=""00:00:00.4190000"" bgnew=""False"" nFmt=""False"" grphSet=""False"" imgY=""0"" imgX=""0""&gt;_x000D_
 '"</definedName>
    <definedName name="_AMO_ContentDefinition_49183029.10" hidden="1">"'y&amp;amp;gt;False&amp;amp;lt;/IsSubquery&amp;amp;gt;&amp;amp;lt;SubqueryTemplateName /&amp;amp;gt;&amp;amp;lt;/RHSItem&amp;amp;gt;&amp;amp;lt;/RightHandSideItems&amp;amp;gt;&amp;amp;lt;/RightHandSide&amp;amp;gt;&amp;amp;lt;/TreeRoot&amp;amp;gt;&amp;amp;lt;/FilterTree&amp;amp;gt;&amp;quot; Sort=&amp;quot;description A'"</definedName>
    <definedName name="_AMO_ContentDefinition_49183029.11" hidden="1">"'SC&amp;quot; ColSelFlg=&amp;quot;0&amp;quot; Name=&amp;quot;SARS_EXHIBIT8&amp;quot;&amp;gt;&amp;#xD;&amp;#xA;&amp;lt;Cols&amp;gt;&amp;#xD;&amp;#xA;&amp;lt;cn&amp;gt;description&amp;lt;/cn&amp;gt;&amp;#xD;&amp;#xA;&amp;lt;cn&amp;gt;SBJT_Count&amp;lt;/cn&amp;gt;&amp;#xD;&amp;#xA;&amp;lt;/Cols&amp;gt;&amp;#xD;&amp;#xA;&amp;lt;ColOrd&amp;gt;&amp;#xD;&amp;#xA;&amp;lt;cn&amp;gt;description&amp;'"</definedName>
    <definedName name="_AMO_ContentDefinition_49183029.12" hidden="1">"'lt;/cn&amp;gt;&amp;#xD;&amp;#xA;&amp;lt;cn&amp;gt;SBJT_Count&amp;lt;/cn&amp;gt;&amp;#xD;&amp;#xA;&amp;lt;cn&amp;gt;ORG_TYP_TXT&amp;lt;/cn&amp;gt;&amp;#xD;&amp;#xA;&amp;lt;cn&amp;gt;FILG_RCV_DT_YEAR&amp;lt;/cn&amp;gt;&amp;#xD;&amp;#xA;&amp;lt;cn&amp;gt;bsa_count&amp;lt;/cn&amp;gt;&amp;#xD;&amp;#xA;&amp;lt;/ColOrd&amp;gt;&amp;#xD;&amp;#xA;&amp;lt;/SasDataSource&amp;gt;"" /&gt;_x000D_
  &lt;para'"</definedName>
    <definedName name="_AMO_ContentDefinition_49183029.13" hidden="1">"'m n=""ExcelTableColumnCount"" v=""2"" /&gt;_x000D_
  &lt;param n=""ExcelTableRowCount"" v=""13"" /&gt;_x000D_
  &lt;param n=""DataRowCount"" v=""13"" /&gt;_x000D_
  &lt;param n=""DataColCount"" v=""2"" /&gt;_x000D_
  &lt;param n=""ObsColumn"" v=""false"" /&gt;_x000D_
  &lt;param n=""ExcelFormattingHash"" v=""'"</definedName>
    <definedName name="_AMO_ContentDefinition_49183029.14" hidden="1">"'994935581"" /&gt;_x000D_
  &lt;param n=""ExcelFormatting"" v=""Automatic"" /&gt;_x000D_
  &lt;ExcelXMLOptions AdjColWidths=""True"" RowOpt=""InsertCells"" ColOpt=""InsertCells"" /&gt;_x000D_
&lt;/ContentDefinition&gt;'"</definedName>
    <definedName name="_AMO_ContentDefinition_49183029.2" hidden="1">"' &lt;files /&gt;_x000D_
  &lt;parents /&gt;_x000D_
  &lt;children /&gt;_x000D_
  &lt;param n=""AMO_Version"" v=""5.1"" /&gt;_x000D_
  &lt;param n=""DisplayName"" v=""SASApp:FCSHRLIB.SARS_EXHIBIT8"" /&gt;_x000D_
  &lt;param n=""DisplayType"" v=""Data Set"" /&gt;_x000D_
  &lt;param n=""DataSourceType"" v=""SAS DATASET"" /&gt;_x000D_
 '"</definedName>
    <definedName name="_AMO_ContentDefinition_49183029.3" hidden="1">"' &lt;param n=""SASFilter"" v=""ORG_TYP_TXT = 'Depository institution'"" /&gt;_x000D_
  &lt;param n=""MoreSheetsForRows"" v=""False"" /&gt;_x000D_
  &lt;param n=""PageSize"" v=""500"" /&gt;_x000D_
  &lt;param n=""ShowRowNumbers"" v=""False"" /&gt;_x000D_
  &lt;param n=""ShowInfoInSheet"" v=""False"" /'"</definedName>
    <definedName name="_AMO_ContentDefinition_49183029.4" hidden="1">"'&gt;_x000D_
  &lt;param n=""CredKey"" v=""SARS_EXHIBIT8&amp;#x1;SASApp&amp;#x1;FinCEN_Shr_Lib"" /&gt;_x000D_
  &lt;param n=""ClassName"" v=""SAS.OfficeAddin.DataViewItem"" /&gt;_x000D_
  &lt;param n=""ServerName"" v=""SASApp"" /&gt;_x000D_
  &lt;param n=""DataSource"" v=""&amp;lt;SasDataSource Version=&amp;quot;4.'"</definedName>
    <definedName name="_AMO_ContentDefinition_49183029.5" hidden="1">"'2&amp;quot; Type=&amp;quot;SAS.Servers.Dataset&amp;quot; Svr=&amp;quot;SASApp&amp;quot; Lib=&amp;quot;FCSHRLIB&amp;quot; Filter=&amp;quot;ORG_TYP_TXT = 'Depository institution'&amp;quot; FilterDS=&amp;quot;&amp;amp;lt;?xml version=&amp;amp;quot;1.0&amp;amp;quot; encoding=&amp;amp;quot;utf-16&amp;amp;quot;?&amp;amp'"</definedName>
    <definedName name="_AMO_ContentDefinition_49183029.6" hidden="1">"';gt;&amp;amp;lt;FilterTree&amp;amp;gt;&amp;amp;lt;TreeRoot&amp;amp;gt;&amp;amp;lt;ID&amp;amp;gt;230b2e73-60c1-48fc-a575-7e42472dc599&amp;amp;lt;/ID&amp;amp;gt;&amp;amp;lt;FilterType&amp;amp;gt;COLUMN&amp;amp;lt;/FilterType&amp;amp;gt;&amp;amp;lt;TableID /&amp;amp;gt;&amp;amp;lt;ColumnName&amp;amp;gt;ORG_TYP_TXT&amp;am'"</definedName>
    <definedName name="_AMO_ContentDefinition_49183029.7" hidden="1">"'p;lt;/ColumnName&amp;amp;gt;&amp;amp;lt;ColumnType&amp;amp;gt;Character&amp;amp;lt;/ColumnType&amp;amp;gt;&amp;amp;lt;GroupLevel /&amp;amp;gt;&amp;amp;lt;Operator&amp;amp;gt;=&amp;amp;lt;/Operator&amp;amp;gt;&amp;amp;lt;UseMacroFunction&amp;amp;gt;False&amp;amp;lt;/UseMacroFunction&amp;amp;gt;&amp;amp;lt;Not&amp;amp;g'"</definedName>
    <definedName name="_AMO_ContentDefinition_49183029.8" hidden="1">"'t;False&amp;amp;lt;/Not&amp;amp;gt;&amp;amp;lt;Label /&amp;amp;gt;&amp;amp;lt;RightHandSide&amp;amp;gt;&amp;amp;lt;RightHandSideNumType&amp;amp;gt;SINGLE&amp;amp;lt;/RightHandSideNumType&amp;amp;gt;&amp;amp;lt;RightHandSideItems&amp;amp;gt;&amp;amp;lt;RHSItem&amp;amp;gt;&amp;amp;lt;RHSType&amp;amp;gt;EXPRESSION&amp;am'"</definedName>
    <definedName name="_AMO_ContentDefinition_49183029.9" hidden="1">"'p;lt;/RHSType&amp;amp;gt;&amp;amp;lt;AddQuotes&amp;amp;gt;True&amp;amp;lt;/AddQuotes&amp;amp;gt;&amp;amp;lt;DateFormat&amp;amp;gt;None&amp;amp;lt;/DateFormat&amp;amp;gt;&amp;amp;lt;RightHandSideExpression&amp;amp;gt;Depository institution&amp;amp;lt;/RightHandSideExpression&amp;amp;gt;&amp;amp;lt;IsSubquer'"</definedName>
    <definedName name="_AMO_ContentDefinition_506416467" hidden="1">"'Partitions:15'"</definedName>
    <definedName name="_AMO_ContentDefinition_506416467.0" hidden="1">"'&lt;ContentDefinition name=""SASApp:FCSHRLIB.SARS_EXHIBIT6"" rsid=""506416467"" type=""DataSet"" format=""ReportXml"" imgfmt=""ActiveX"" created=""12/17/2014 12:38:30"" modifed=""01/05/2015 16:13:02"" user=""celiop"" apply=""False"" css=""C:\Program File'"</definedName>
    <definedName name="_AMO_ContentDefinition_506416467.1" hidden="1">"'s\SASHome\x86\SASAddinforMicrosoftOffice\5.1\Styles\AMODefault.css"" range=""SASApp_FCSHRLIB_SARS_EXHIBIT6"" auto=""False"" xTime=""00:00:00.0070000"" rTime=""00:00:00.4180000"" bgnew=""False"" nFmt=""False"" grphSet=""False"" imgY=""0"" imgX=""0""&gt;_x000D_
'"</definedName>
    <definedName name="_AMO_ContentDefinition_506416467.10" hidden="1">"'ry&amp;amp;gt;False&amp;amp;lt;/IsSubquery&amp;amp;gt;&amp;amp;lt;SubqueryTemplateName /&amp;amp;gt;&amp;amp;lt;/RHSItem&amp;amp;gt;&amp;amp;lt;/RightHandSideItems&amp;amp;gt;&amp;amp;lt;/RightHandSide&amp;amp;gt;&amp;amp;lt;/TreeRoot&amp;amp;gt;&amp;amp;lt;/FilterTree&amp;amp;gt;&amp;quot; Sort=&amp;quot;ASET_SBTYP_I'"</definedName>
    <definedName name="_AMO_ContentDefinition_506416467.11" hidden="1">"'D_TXT ASC&amp;quot; ColSelFlg=&amp;quot;0&amp;quot; Name=&amp;quot;SARS_EXHIBIT6&amp;quot;&amp;gt;&amp;#xD;&amp;#xA;&amp;lt;Cols&amp;gt;&amp;#xD;&amp;#xA;&amp;lt;cn&amp;gt;ASET_SBTYP_ID_TXT&amp;lt;/cn&amp;gt;&amp;#xD;&amp;#xA;&amp;lt;cn&amp;gt;bsa_count&amp;lt;/cn&amp;gt;&amp;#xD;&amp;#xA;&amp;lt;/Cols&amp;gt;&amp;#xD;&amp;#xA;&amp;lt;ColOrd&amp;gt;&amp;#xD;&amp;#xA;&amp;lt;cn&amp;gt;'"</definedName>
    <definedName name="_AMO_ContentDefinition_506416467.12" hidden="1">"'ASET_SBTYP_ID_TXT&amp;lt;/cn&amp;gt;&amp;#xD;&amp;#xA;&amp;lt;cn&amp;gt;bsa_count&amp;lt;/cn&amp;gt;&amp;#xD;&amp;#xA;&amp;lt;cn&amp;gt;FILG_RCV_DT_YEAR&amp;lt;/cn&amp;gt;&amp;#xD;&amp;#xA;&amp;lt;cn&amp;gt;ORG_TYP_TXT&amp;lt;/cn&amp;gt;&amp;#xD;&amp;#xA;&amp;lt;cn&amp;gt;ASET_TYP_ID&amp;lt;/cn&amp;gt;&amp;#xD;&amp;#xA;&amp;lt;/ColOrd&amp;gt;&amp;#xD;&amp;#xA;&amp;lt;/SasDataSourc'"</definedName>
    <definedName name="_AMO_ContentDefinition_506416467.13" hidden="1">"'e&amp;gt;"" /&gt;_x000D_
  &lt;param n=""ExcelTableColumnCount"" v=""2"" /&gt;_x000D_
  &lt;param n=""ExcelTableRowCount"" v=""20"" /&gt;_x000D_
  &lt;param n=""DataRowCount"" v=""20"" /&gt;_x000D_
  &lt;param n=""DataColCount"" v=""2"" /&gt;_x000D_
  &lt;param n=""ObsColumn"" v=""false"" /&gt;_x000D_
  &lt;param n=""ExcelF'"</definedName>
    <definedName name="_AMO_ContentDefinition_506416467.14" hidden="1">"'ormattingHash"" v=""1671049871"" /&gt;_x000D_
  &lt;param n=""ExcelFormatting"" v=""Automatic"" /&gt;_x000D_
  &lt;ExcelXMLOptions AdjColWidths=""True"" RowOpt=""InsertCells"" ColOpt=""InsertCells"" /&gt;_x000D_
&lt;/ContentDefinition&gt;'"</definedName>
    <definedName name="_AMO_ContentDefinition_506416467.2" hidden="1">"'  &lt;files /&gt;_x000D_
  &lt;parents /&gt;_x000D_
  &lt;children /&gt;_x000D_
  &lt;param n=""AMO_Version"" v=""5.1"" /&gt;_x000D_
  &lt;param n=""DisplayName"" v=""SASApp:FCSHRLIB.SARS_EXHIBIT6"" /&gt;_x000D_
  &lt;param n=""DisplayType"" v=""Data Set"" /&gt;_x000D_
  &lt;param n=""DataSourceType"" v=""SAS DATASET"" /&gt;_x000D_
'"</definedName>
    <definedName name="_AMO_ContentDefinition_506416467.3" hidden="1">"'  &lt;param n=""SASFilter"" v=""ORG_TYP_TXT = 'Depository institution'"" /&gt;_x000D_
  &lt;param n=""MoreSheetsForRows"" v=""False"" /&gt;_x000D_
  &lt;param n=""PageSize"" v=""500"" /&gt;_x000D_
  &lt;param n=""ShowRowNumbers"" v=""False"" /&gt;_x000D_
  &lt;param n=""ShowInfoInSheet"" v=""False"" '"</definedName>
    <definedName name="_AMO_ContentDefinition_506416467.4" hidden="1">"'/&gt;_x000D_
  &lt;param n=""CredKey"" v=""SARS_EXHIBIT6&amp;#x1;SASApp&amp;#x1;FinCEN_Shr_Lib"" /&gt;_x000D_
  &lt;param n=""ClassName"" v=""SAS.OfficeAddin.DataViewItem"" /&gt;_x000D_
  &lt;param n=""ServerName"" v=""SASApp"" /&gt;_x000D_
  &lt;param n=""DataSource"" v=""&amp;lt;SasDataSource Version=&amp;quot;4'"</definedName>
    <definedName name="_AMO_ContentDefinition_506416467.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506416467.6" hidden="1">"'p;gt;&amp;amp;lt;FilterTree&amp;amp;gt;&amp;amp;lt;TreeRoot&amp;amp;gt;&amp;amp;lt;ID&amp;amp;gt;4fb59cf0-1217-415c-bee4-fcd310a57b80&amp;amp;lt;/ID&amp;amp;gt;&amp;amp;lt;FilterType&amp;amp;gt;COLUMN&amp;amp;lt;/FilterType&amp;amp;gt;&amp;amp;lt;TableID /&amp;amp;gt;&amp;amp;lt;ColumnName&amp;amp;gt;ORG_TYP_TXT&amp;a'"</definedName>
    <definedName name="_AMO_ContentDefinition_506416467.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506416467.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506416467.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578328508" hidden="1">"'Partitions:15'"</definedName>
    <definedName name="_AMO_ContentDefinition_578328508.0" hidden="1">"'&lt;ContentDefinition name=""SASApp:FCSHRLIB.SARS_EXHIBIT1"" rsid=""578328508"" type=""DataSet"" format=""ReportXml"" imgfmt=""ActiveX"" created=""12/17/2014 10:44:15"" modifed=""12/17/2014 16:23:53"" user=""celiop"" apply=""False"" css=""C:\Program File'"</definedName>
    <definedName name="_AMO_ContentDefinition_578328508.1" hidden="1">"'s\SASHome\x86\SASAddinforMicrosoftOffice\5.1\Styles\AMODefault.css"" range=""SASApp_FCSHRLIB_SARS_EXHIBIT1"" auto=""False"" xTime=""00:00:00"" rTime=""00:00:00.4056000"" bgnew=""False"" nFmt=""False"" grphSet=""False"" imgY=""0"" imgX=""0""&gt;_x000D_
  &lt;files'"</definedName>
    <definedName name="_AMO_ContentDefinition_578328508.10" hidden="1">"'p;gt;False&amp;amp;lt;/IsSubquery&amp;amp;gt;&amp;amp;lt;SubqueryTemplateName /&amp;amp;gt;&amp;amp;lt;/RHSItem&amp;amp;gt;&amp;amp;lt;/RightHandSideItems&amp;amp;gt;&amp;amp;lt;/RightHandSide&amp;amp;gt;&amp;amp;lt;/TreeRoot&amp;amp;gt;&amp;amp;lt;/FilterTree&amp;amp;gt;&amp;quot; Sort=&amp;quot;FILG_RCV_DT_MONTH'"</definedName>
    <definedName name="_AMO_ContentDefinition_578328508.11" hidden="1">"' ASC&amp;quot; ColSelFlg=&amp;quot;0&amp;quot; Name=&amp;quot;SARS_EXHIBIT1&amp;quot;&amp;gt;&amp;#xD;&amp;#xA;&amp;lt;Cols&amp;gt;&amp;#xD;&amp;#xA;&amp;lt;cn&amp;gt;FILG_RCV_DT_MONTH&amp;lt;/cn&amp;gt;&amp;#xD;&amp;#xA;&amp;lt;cn&amp;gt;bsa_count&amp;lt;/cn&amp;gt;&amp;#xD;&amp;#xA;&amp;lt;/Cols&amp;gt;&amp;#xD;&amp;#xA;&amp;lt;ColOrd&amp;gt;&amp;#xD;&amp;#xA;&amp;lt;cn&amp;gt;FILG_'"</definedName>
    <definedName name="_AMO_ContentDefinition_578328508.12" hidden="1">"'RCV_DT_MONTH&amp;lt;/cn&amp;gt;&amp;#xD;&amp;#xA;&amp;lt;cn&amp;gt;bsa_count&amp;lt;/cn&amp;gt;&amp;#xD;&amp;#xA;&amp;lt;cn&amp;gt;FILG_RCV_DT_YEAR&amp;lt;/cn&amp;gt;&amp;#xD;&amp;#xA;&amp;lt;cn&amp;gt;FRM_TYP_CD&amp;lt;/cn&amp;gt;&amp;#xD;&amp;#xA;&amp;lt;cn&amp;gt;ORG_TYP_TXT&amp;lt;/cn&amp;gt;&amp;#xD;&amp;#xA;&amp;lt;/ColOrd&amp;gt;&amp;#xD;&amp;#xA;&amp;lt;/SasDataSource&amp;gt;'"</definedName>
    <definedName name="_AMO_ContentDefinition_578328508.13" hidden="1">"'"" /&gt;_x000D_
  &lt;param n=""ExcelTableColumnCount"" v=""2"" /&gt;_x000D_
  &lt;param n=""ExcelTableRowCount"" v=""9"" /&gt;_x000D_
  &lt;param n=""DataRowCount"" v=""9"" /&gt;_x000D_
  &lt;param n=""DataColCount"" v=""2"" /&gt;_x000D_
  &lt;param n=""ObsColumn"" v=""false"" /&gt;_x000D_
  &lt;param n=""ExcelFormatt'"</definedName>
    <definedName name="_AMO_ContentDefinition_578328508.14" hidden="1">"'ingHash"" v=""291531489"" /&gt;_x000D_
  &lt;param n=""ExcelFormatting"" v=""Automatic"" /&gt;_x000D_
  &lt;ExcelXMLOptions AdjColWidths=""True"" RowOpt=""InsertCells"" ColOpt=""InsertCells"" /&gt;_x000D_
&lt;/ContentDefinition&gt;'"</definedName>
    <definedName name="_AMO_ContentDefinition_578328508.2" hidden="1">"' /&gt;_x000D_
  &lt;parents /&gt;_x000D_
  &lt;children /&gt;_x000D_
  &lt;param n=""AMO_Version"" v=""5.1"" /&gt;_x000D_
  &lt;param n=""DisplayName"" v=""SASApp:FCSHRLIB.SARS_EXHIBIT1"" /&gt;_x000D_
  &lt;param n=""DisplayType"" v=""Data Set"" /&gt;_x000D_
  &lt;param n=""DataSourceType"" v=""SAS DATASET"" /&gt;_x000D_
  &lt;para'"</definedName>
    <definedName name="_AMO_ContentDefinition_578328508.3" hidden="1">"'m n=""SASFilter"" v=""ORG_TYP_TXT = 'Depository institution'"" /&gt;_x000D_
  &lt;param n=""MoreSheetsForRows"" v=""False"" /&gt;_x000D_
  &lt;param n=""PageSize"" v=""500"" /&gt;_x000D_
  &lt;param n=""ShowRowNumbers"" v=""False"" /&gt;_x000D_
  &lt;param n=""ShowInfoInSheet"" v=""False"" /&gt;_x000D_
 '"</definedName>
    <definedName name="_AMO_ContentDefinition_578328508.4" hidden="1">"' &lt;param n=""CredKey"" v=""SARS_EXHIBIT1&amp;#x1;SASApp&amp;#x1;FinCEN_Shr_Lib"" /&gt;_x000D_
  &lt;param n=""ClassName"" v=""SAS.OfficeAddin.DataViewItem"" /&gt;_x000D_
  &lt;param n=""ServerName"" v=""SASApp"" /&gt;_x000D_
  &lt;param n=""DataSource"" v=""&amp;lt;SasDataSource Version=&amp;quot;4.2&amp;qu'"</definedName>
    <definedName name="_AMO_ContentDefinition_578328508.5" hidden="1">"'ot; Type=&amp;quot;SAS.Servers.Dataset&amp;quot; Svr=&amp;quot;SASApp&amp;quot; Lib=&amp;quot;FCSHRLIB&amp;quot; Filter=&amp;quot;ORG_TYP_TXT = 'Depository institution'&amp;quot; FilterDS=&amp;quot;&amp;amp;lt;?xml version=&amp;amp;quot;1.0&amp;amp;quot; encoding=&amp;amp;quot;utf-16&amp;amp;quot;?&amp;amp;gt;'"</definedName>
    <definedName name="_AMO_ContentDefinition_578328508.6" hidden="1">"'&amp;amp;lt;FilterTree&amp;amp;gt;&amp;amp;lt;TreeRoot&amp;amp;gt;&amp;amp;lt;ID&amp;amp;gt;49a77b50-d442-4195-81dc-1fa6ff8a7ea5&amp;amp;lt;/ID&amp;amp;gt;&amp;amp;lt;FilterType&amp;amp;gt;COLUMN&amp;amp;lt;/FilterType&amp;amp;gt;&amp;amp;lt;TableID /&amp;amp;gt;&amp;amp;lt;ColumnName&amp;amp;gt;ORG_TYP_TXT&amp;amp;lt'"</definedName>
    <definedName name="_AMO_ContentDefinition_578328508.7" hidden="1">"';/ColumnName&amp;amp;gt;&amp;amp;lt;ColumnType&amp;amp;gt;Character&amp;amp;lt;/ColumnType&amp;amp;gt;&amp;amp;lt;GroupLevel /&amp;amp;gt;&amp;amp;lt;Operator&amp;amp;gt;=&amp;amp;lt;/Operator&amp;amp;gt;&amp;amp;lt;UseMacroFunction&amp;amp;gt;False&amp;amp;lt;/UseMacroFunction&amp;amp;gt;&amp;amp;lt;Not&amp;amp;gt;Fa'"</definedName>
    <definedName name="_AMO_ContentDefinition_578328508.8" hidden="1">"'lse&amp;amp;lt;/Not&amp;amp;gt;&amp;amp;lt;Label /&amp;amp;gt;&amp;amp;lt;RightHandSide&amp;amp;gt;&amp;amp;lt;RightHandSideNumType&amp;amp;gt;SINGLE&amp;amp;lt;/RightHandSideNumType&amp;amp;gt;&amp;amp;lt;RightHandSideItems&amp;amp;gt;&amp;amp;lt;RHSItem&amp;amp;gt;&amp;amp;lt;RHSType&amp;amp;gt;EXPRESSION&amp;amp;lt'"</definedName>
    <definedName name="_AMO_ContentDefinition_578328508.9" hidden="1">"';/RHSType&amp;amp;gt;&amp;amp;lt;AddQuotes&amp;amp;gt;True&amp;amp;lt;/AddQuotes&amp;amp;gt;&amp;amp;lt;DateFormat&amp;amp;gt;None&amp;amp;lt;/DateFormat&amp;amp;gt;&amp;amp;lt;RightHandSideExpression&amp;amp;gt;Depository institution&amp;amp;lt;/RightHandSideExpression&amp;amp;gt;&amp;amp;lt;IsSubquery&amp;am'"</definedName>
    <definedName name="_AMO_ContentDefinition_858812798" hidden="1">"'Partitions:15'"</definedName>
    <definedName name="_AMO_ContentDefinition_858812798.0" hidden="1">"'&lt;ContentDefinition name=""SASApp:FCSHRLIB.SARS_EXHIBIT7"" rsid=""858812798"" type=""DataSet"" format=""ReportXml"" imgfmt=""ActiveX"" created=""12/17/2014 12:39:12"" modifed=""01/05/2015 16:16:42"" user=""celiop"" apply=""False"" css=""C:\Program File'"</definedName>
    <definedName name="_AMO_ContentDefinition_858812798.1" hidden="1">"'s\SASHome\x86\SASAddinforMicrosoftOffice\5.1\Styles\AMODefault.css"" range=""SASApp_FCSHRLIB_SARS_EXHIBIT7"" auto=""False"" xTime=""00:00:00.0020000"" rTime=""00:00:00.4120000"" bgnew=""False"" nFmt=""False"" grphSet=""False"" imgY=""0"" imgX=""0""&gt;_x000D_
'"</definedName>
    <definedName name="_AMO_ContentDefinition_858812798.10" hidden="1">"'ry&amp;amp;gt;False&amp;amp;lt;/IsSubquery&amp;amp;gt;&amp;amp;lt;SubqueryTemplateName /&amp;amp;gt;&amp;amp;lt;/RHSItem&amp;amp;gt;&amp;amp;lt;/RightHandSideItems&amp;amp;gt;&amp;amp;lt;/RightHandSide&amp;amp;gt;&amp;amp;lt;/TreeRoot&amp;amp;gt;&amp;amp;lt;/FilterTree&amp;amp;gt;&amp;quot; Sort=&amp;quot;ASET_SBTYP_I'"</definedName>
    <definedName name="_AMO_ContentDefinition_858812798.11" hidden="1">"'D_TXT ASC&amp;quot; ColSelFlg=&amp;quot;0&amp;quot; Name=&amp;quot;SARS_EXHIBIT7&amp;quot;&amp;gt;&amp;#xD;&amp;#xA;&amp;lt;Cols&amp;gt;&amp;#xD;&amp;#xA;&amp;lt;cn&amp;gt;ASET_SBTYP_ID_TXT&amp;lt;/cn&amp;gt;&amp;#xD;&amp;#xA;&amp;lt;cn&amp;gt;bsa_count&amp;lt;/cn&amp;gt;&amp;#xD;&amp;#xA;&amp;lt;/Cols&amp;gt;&amp;#xD;&amp;#xA;&amp;lt;ColOrd&amp;gt;&amp;#xD;&amp;#xA;&amp;lt;cn&amp;gt;'"</definedName>
    <definedName name="_AMO_ContentDefinition_858812798.12" hidden="1">"'ASET_SBTYP_ID_TXT&amp;lt;/cn&amp;gt;&amp;#xD;&amp;#xA;&amp;lt;cn&amp;gt;bsa_count&amp;lt;/cn&amp;gt;&amp;#xD;&amp;#xA;&amp;lt;cn&amp;gt;FILG_RCV_DT_YEAR&amp;lt;/cn&amp;gt;&amp;#xD;&amp;#xA;&amp;lt;cn&amp;gt;ORG_TYP_TXT&amp;lt;/cn&amp;gt;&amp;#xD;&amp;#xA;&amp;lt;cn&amp;gt;ASET_TYP_ID&amp;lt;/cn&amp;gt;&amp;#xD;&amp;#xA;&amp;lt;/ColOrd&amp;gt;&amp;#xD;&amp;#xA;&amp;lt;/SasDataSourc'"</definedName>
    <definedName name="_AMO_ContentDefinition_858812798.13" hidden="1">"'e&amp;gt;"" /&gt;_x000D_
  &lt;param n=""ExcelTableColumnCount"" v=""2"" /&gt;_x000D_
  &lt;param n=""ExcelTableRowCount"" v=""10"" /&gt;_x000D_
  &lt;param n=""DataRowCount"" v=""10"" /&gt;_x000D_
  &lt;param n=""DataColCount"" v=""2"" /&gt;_x000D_
  &lt;param n=""ObsColumn"" v=""false"" /&gt;_x000D_
  &lt;param n=""ExcelF'"</definedName>
    <definedName name="_AMO_ContentDefinition_858812798.14" hidden="1">"'ormattingHash"" v=""1671049871"" /&gt;_x000D_
  &lt;param n=""ExcelFormatting"" v=""Automatic"" /&gt;_x000D_
  &lt;ExcelXMLOptions AdjColWidths=""True"" RowOpt=""InsertCells"" ColOpt=""InsertCells"" /&gt;_x000D_
&lt;/ContentDefinition&gt;'"</definedName>
    <definedName name="_AMO_ContentDefinition_858812798.2" hidden="1">"'  &lt;files /&gt;_x000D_
  &lt;parents /&gt;_x000D_
  &lt;children /&gt;_x000D_
  &lt;param n=""AMO_Version"" v=""5.1"" /&gt;_x000D_
  &lt;param n=""DisplayName"" v=""SASApp:FCSHRLIB.SARS_EXHIBIT7"" /&gt;_x000D_
  &lt;param n=""DisplayType"" v=""Data Set"" /&gt;_x000D_
  &lt;param n=""DataSourceType"" v=""SAS DATASET"" /&gt;_x000D_
'"</definedName>
    <definedName name="_AMO_ContentDefinition_858812798.3" hidden="1">"'  &lt;param n=""SASFilter"" v=""ORG_TYP_TXT = 'Depository institution'"" /&gt;_x000D_
  &lt;param n=""MoreSheetsForRows"" v=""False"" /&gt;_x000D_
  &lt;param n=""PageSize"" v=""500"" /&gt;_x000D_
  &lt;param n=""ShowRowNumbers"" v=""False"" /&gt;_x000D_
  &lt;param n=""ShowInfoInSheet"" v=""False"" '"</definedName>
    <definedName name="_AMO_ContentDefinition_858812798.4" hidden="1">"'/&gt;_x000D_
  &lt;param n=""CredKey"" v=""SARS_EXHIBIT7&amp;#x1;SASApp&amp;#x1;FinCEN_Shr_Lib"" /&gt;_x000D_
  &lt;param n=""ClassName"" v=""SAS.OfficeAddin.DataViewItem"" /&gt;_x000D_
  &lt;param n=""ServerName"" v=""SASApp"" /&gt;_x000D_
  &lt;param n=""DataSource"" v=""&amp;lt;SasDataSource Version=&amp;quot;4'"</definedName>
    <definedName name="_AMO_ContentDefinition_858812798.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858812798.6" hidden="1">"'p;gt;&amp;amp;lt;FilterTree&amp;amp;gt;&amp;amp;lt;TreeRoot&amp;amp;gt;&amp;amp;lt;ID&amp;amp;gt;63e87369-59f9-40e3-9a39-d774d3353e3d&amp;amp;lt;/ID&amp;amp;gt;&amp;amp;lt;FilterType&amp;amp;gt;COLUMN&amp;amp;lt;/FilterType&amp;amp;gt;&amp;amp;lt;TableID /&amp;amp;gt;&amp;amp;lt;ColumnName&amp;amp;gt;ORG_TYP_TXT&amp;a'"</definedName>
    <definedName name="_AMO_ContentDefinition_858812798.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858812798.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858812798.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Definition_918031133" hidden="1">"'Partitions:15'"</definedName>
    <definedName name="_AMO_ContentDefinition_918031133.0" hidden="1">"'&lt;ContentDefinition name=""SASApp:FCSHRLIB.SARS_EXHIBIT3"" rsid=""918031133"" type=""DataSet"" format=""ReportXml"" imgfmt=""ActiveX"" created=""12/17/2014 12:36:26"" modifed=""01/05/2015 16:09:08"" user=""celiop"" apply=""False"" css=""C:\Program File'"</definedName>
    <definedName name="_AMO_ContentDefinition_918031133.1" hidden="1">"'s\SASHome\x86\SASAddinforMicrosoftOffice\5.1\Styles\AMODefault.css"" range=""SASApp_FCSHRLIB_SARS_EXHIBIT3"" auto=""False"" xTime=""00:00:00.0020000"" rTime=""00:00:00.4030000"" bgnew=""False"" nFmt=""False"" grphSet=""False"" imgY=""0"" imgX=""0""&gt;_x000D_
'"</definedName>
    <definedName name="_AMO_ContentDefinition_918031133.10" hidden="1">"'ry&amp;amp;gt;False&amp;amp;lt;/IsSubquery&amp;amp;gt;&amp;amp;lt;SubqueryTemplateName /&amp;amp;gt;&amp;amp;lt;/RHSItem&amp;amp;gt;&amp;amp;lt;/RightHandSideItems&amp;amp;gt;&amp;amp;lt;/RightHandSide&amp;amp;gt;&amp;amp;lt;/TreeRoot&amp;amp;gt;&amp;amp;lt;/FilterTree&amp;amp;gt;&amp;quot; ColSelFlg=&amp;quot;0&amp;quot;'"</definedName>
    <definedName name="_AMO_ContentDefinition_918031133.11" hidden="1">"' Name=&amp;quot;SARS_EXHIBIT3&amp;quot;&amp;gt;&amp;#xD;&amp;#xA;&amp;lt;Cols&amp;gt;&amp;#xD;&amp;#xA;&amp;lt;cn&amp;gt;PRMRY_RGLTR_TYP_TXT&amp;lt;/cn&amp;gt;&amp;#xD;&amp;#xA;&amp;lt;cn&amp;gt;bsa_count&amp;lt;/cn&amp;gt;&amp;#xD;&amp;#xA;&amp;lt;/Cols&amp;gt;&amp;#xD;&amp;#xA;&amp;lt;ColOrd&amp;gt;&amp;#xD;&amp;#xA;&amp;lt;cn&amp;gt;PRMRY_RGLTR_TYP_TXT&amp;lt;/cn&amp;gt;&amp;#xD;&amp;#'"</definedName>
    <definedName name="_AMO_ContentDefinition_918031133.12" hidden="1">"'xA;&amp;lt;cn&amp;gt;bsa_count&amp;lt;/cn&amp;gt;&amp;#xD;&amp;#xA;&amp;lt;cn&amp;gt;FILG_RCV_DT_YEAR&amp;lt;/cn&amp;gt;&amp;#xD;&amp;#xA;&amp;lt;cn&amp;gt;ORG_TYP_TXT&amp;lt;/cn&amp;gt;&amp;#xD;&amp;#xA;&amp;lt;cn&amp;gt;PRMRY_RGLTR_TYP_CD&amp;lt;/cn&amp;gt;&amp;#xD;&amp;#xA;&amp;lt;/ColOrd&amp;gt;&amp;#xD;&amp;#xA;&amp;lt;/SasDataSource&amp;gt;"" /&gt;_x000D_
  &lt;param n=""Exc'"</definedName>
    <definedName name="_AMO_ContentDefinition_918031133.13" hidden="1">"'elTableColumnCount"" v=""2"" /&gt;_x000D_
  &lt;param n=""ExcelTableRowCount"" v=""5"" /&gt;_x000D_
  &lt;param n=""DataRowCount"" v=""5"" /&gt;_x000D_
  &lt;param n=""DataColCount"" v=""2"" /&gt;_x000D_
  &lt;param n=""ObsColumn"" v=""false"" /&gt;_x000D_
  &lt;param n=""ExcelFormattingHash"" v=""1409125726'"</definedName>
    <definedName name="_AMO_ContentDefinition_918031133.14" hidden="1">"'"" /&gt;_x000D_
  &lt;param n=""ExcelFormatting"" v=""Automatic"" /&gt;_x000D_
  &lt;ExcelXMLOptions AdjColWidths=""True"" RowOpt=""InsertCells"" ColOpt=""InsertCells"" /&gt;_x000D_
&lt;/ContentDefinition&gt;'"</definedName>
    <definedName name="_AMO_ContentDefinition_918031133.2" hidden="1">"'  &lt;files /&gt;_x000D_
  &lt;parents /&gt;_x000D_
  &lt;children /&gt;_x000D_
  &lt;param n=""AMO_Version"" v=""5.1"" /&gt;_x000D_
  &lt;param n=""DisplayName"" v=""SASApp:FCSHRLIB.SARS_EXHIBIT3"" /&gt;_x000D_
  &lt;param n=""DisplayType"" v=""Data Set"" /&gt;_x000D_
  &lt;param n=""DataSourceType"" v=""SAS DATASET"" /&gt;_x000D_
'"</definedName>
    <definedName name="_AMO_ContentDefinition_918031133.3" hidden="1">"'  &lt;param n=""SASFilter"" v=""ORG_TYP_TXT = 'Depository institution'"" /&gt;_x000D_
  &lt;param n=""MoreSheetsForRows"" v=""False"" /&gt;_x000D_
  &lt;param n=""PageSize"" v=""500"" /&gt;_x000D_
  &lt;param n=""ShowRowNumbers"" v=""False"" /&gt;_x000D_
  &lt;param n=""ShowInfoInSheet"" v=""False"" '"</definedName>
    <definedName name="_AMO_ContentDefinition_918031133.4" hidden="1">"'/&gt;_x000D_
  &lt;param n=""CredKey"" v=""SARS_EXHIBIT3&amp;#x1;SASApp&amp;#x1;FinCEN_Shr_Lib"" /&gt;_x000D_
  &lt;param n=""ClassName"" v=""SAS.OfficeAddin.DataViewItem"" /&gt;_x000D_
  &lt;param n=""ServerName"" v=""SASApp"" /&gt;_x000D_
  &lt;param n=""DataSource"" v=""&amp;lt;SasDataSource Version=&amp;quot;4'"</definedName>
    <definedName name="_AMO_ContentDefinition_918031133.5" hidden="1">"'.2&amp;quot; Type=&amp;quot;SAS.Servers.Dataset&amp;quot; Svr=&amp;quot;SASApp&amp;quot; Lib=&amp;quot;FCSHRLIB&amp;quot; Filter=&amp;quot;ORG_TYP_TXT = 'Depository institution'&amp;quot; FilterDS=&amp;quot;&amp;amp;lt;?xml version=&amp;amp;quot;1.0&amp;amp;quot; encoding=&amp;amp;quot;utf-16&amp;amp;quot;?&amp;am'"</definedName>
    <definedName name="_AMO_ContentDefinition_918031133.6" hidden="1">"'p;gt;&amp;amp;lt;FilterTree&amp;amp;gt;&amp;amp;lt;TreeRoot&amp;amp;gt;&amp;amp;lt;ID&amp;amp;gt;7a911974-a651-47f0-8ecb-7afe4a0bf7aa&amp;amp;lt;/ID&amp;amp;gt;&amp;amp;lt;FilterType&amp;amp;gt;COLUMN&amp;amp;lt;/FilterType&amp;amp;gt;&amp;amp;lt;TableID /&amp;amp;gt;&amp;amp;lt;ColumnName&amp;amp;gt;ORG_TYP_TXT&amp;a'"</definedName>
    <definedName name="_AMO_ContentDefinition_918031133.7" hidden="1">"'mp;lt;/ColumnName&amp;amp;gt;&amp;amp;lt;ColumnType&amp;amp;gt;Character&amp;amp;lt;/ColumnType&amp;amp;gt;&amp;amp;lt;GroupLevel /&amp;amp;gt;&amp;amp;lt;Operator&amp;amp;gt;=&amp;amp;lt;/Operator&amp;amp;gt;&amp;amp;lt;UseMacroFunction&amp;amp;gt;False&amp;amp;lt;/UseMacroFunction&amp;amp;gt;&amp;amp;lt;Not&amp;amp;'"</definedName>
    <definedName name="_AMO_ContentDefinition_918031133.8" hidden="1">"'gt;False&amp;amp;lt;/Not&amp;amp;gt;&amp;amp;lt;Label /&amp;amp;gt;&amp;amp;lt;RightHandSide&amp;amp;gt;&amp;amp;lt;RightHandSideNumType&amp;amp;gt;SINGLE&amp;amp;lt;/RightHandSideNumType&amp;amp;gt;&amp;amp;lt;RightHandSideItems&amp;amp;gt;&amp;amp;lt;RHSItem&amp;amp;gt;&amp;amp;lt;RHSType&amp;amp;gt;EXPRESSION&amp;a'"</definedName>
    <definedName name="_AMO_ContentDefinition_918031133.9" hidden="1">"'mp;lt;/RHSType&amp;amp;gt;&amp;amp;lt;AddQuotes&amp;amp;gt;True&amp;amp;lt;/AddQuotes&amp;amp;gt;&amp;amp;lt;DateFormat&amp;amp;gt;None&amp;amp;lt;/DateFormat&amp;amp;gt;&amp;amp;lt;RightHandSideExpression&amp;amp;gt;Depository institution&amp;amp;lt;/RightHandSideExpression&amp;amp;gt;&amp;amp;lt;IsSubque'"</definedName>
    <definedName name="_AMO_ContentLocation_258747214__A1" hidden="1">"'Partitions:2'"</definedName>
    <definedName name="_AMO_ContentLocation_258747214__A1.0" hidden="1">"'&lt;ContentLocation path=""A1"" rsid=""258747214"" tag="""" fid=""0""&gt;_x000D_
  &lt;param n=""_NumRows"" v=""61"" /&gt;_x000D_
  &lt;param n=""_NumCols"" v=""2"" /&gt;_x000D_
  &lt;param n=""SASDataState"" v=""none"" /&gt;_x000D_
  &lt;param n=""SASDataStart"" v=""1"" /&gt;_x000D_
  &lt;param n=""SASDataEn'"</definedName>
    <definedName name="_AMO_ContentLocation_258747214__A1.1" hidden="1">"'d"" v=""60"" /&gt;_x000D_
  &lt;param n=""SASFilter"" v=""ORG_TYP_TXT = 'Depository institution'"" /&gt;_x000D_
&lt;/ContentLocation&gt;'"</definedName>
    <definedName name="_AMO_ContentLocation_49183029__A1" hidden="1">"'Partitions:2'"</definedName>
    <definedName name="_AMO_ContentLocation_49183029__A1.0" hidden="1">"'&lt;ContentLocation path=""A1"" rsid=""49183029"" tag="""" fid=""0""&gt;_x000D_
  &lt;param n=""_NumRows"" v=""14"" /&gt;_x000D_
  &lt;param n=""_NumCols"" v=""2"" /&gt;_x000D_
  &lt;param n=""SASDataState"" v=""none"" /&gt;_x000D_
  &lt;param n=""SASDataStart"" v=""1"" /&gt;_x000D_
  &lt;param n=""SASDataEnd'"</definedName>
    <definedName name="_AMO_ContentLocation_49183029__A1.1" hidden="1">"'"" v=""13"" /&gt;_x000D_
  &lt;param n=""SASFilter"" v=""ORG_TYP_TXT = 'Depository institution'"" /&gt;_x000D_
&lt;/ContentLocation&gt;'"</definedName>
    <definedName name="_AMO_ContentLocation_506416467__A1" hidden="1">"'Partitions:2'"</definedName>
    <definedName name="_AMO_ContentLocation_506416467__A1.0" hidden="1">"'&lt;ContentLocation path=""A1"" rsid=""506416467"" tag="""" fid=""0""&gt;_x000D_
  &lt;param n=""_NumRows"" v=""21"" /&gt;_x000D_
  &lt;param n=""_NumCols"" v=""2"" /&gt;_x000D_
  &lt;param n=""SASDataState"" v=""none"" /&gt;_x000D_
  &lt;param n=""SASDataStart"" v=""1"" /&gt;_x000D_
  &lt;param n=""SASDataEn'"</definedName>
    <definedName name="_AMO_ContentLocation_506416467__A1.1" hidden="1">"'d"" v=""20"" /&gt;_x000D_
  &lt;param n=""SASFilter"" v=""ORG_TYP_TXT = 'Depository institution'"" /&gt;_x000D_
&lt;/ContentLocation&gt;'"</definedName>
    <definedName name="_AMO_ContentLocation_578328508__A1" hidden="1">"'Partitions:2'"</definedName>
    <definedName name="_AMO_ContentLocation_578328508__A1.0" hidden="1">"'&lt;ContentLocation path=""A1"" rsid=""578328508"" tag="""" fid=""0""&gt;_x000D_
  &lt;param n=""_NumRows"" v=""10"" /&gt;_x000D_
  &lt;param n=""_NumCols"" v=""2"" /&gt;_x000D_
  &lt;param n=""SASDataState"" v=""none"" /&gt;_x000D_
  &lt;param n=""SASDataStart"" v=""1"" /&gt;_x000D_
  &lt;param n=""SASDataEn'"</definedName>
    <definedName name="_AMO_ContentLocation_578328508__A1.1" hidden="1">"'d"" v=""9"" /&gt;_x000D_
  &lt;param n=""SASFilter"" v=""ORG_TYP_TXT = 'Depository institution'"" /&gt;_x000D_
&lt;/ContentLocation&gt;'"</definedName>
    <definedName name="_AMO_ContentLocation_858812798__A1" hidden="1">"'Partitions:2'"</definedName>
    <definedName name="_AMO_ContentLocation_858812798__A1.0" hidden="1">"'&lt;ContentLocation path=""A1"" rsid=""858812798"" tag="""" fid=""0""&gt;_x000D_
  &lt;param n=""_NumRows"" v=""11"" /&gt;_x000D_
  &lt;param n=""_NumCols"" v=""2"" /&gt;_x000D_
  &lt;param n=""SASDataState"" v=""none"" /&gt;_x000D_
  &lt;param n=""SASDataStart"" v=""1"" /&gt;_x000D_
  &lt;param n=""SASDataEn'"</definedName>
    <definedName name="_AMO_ContentLocation_858812798__A1.1" hidden="1">"'d"" v=""10"" /&gt;_x000D_
  &lt;param n=""SASFilter"" v=""ORG_TYP_TXT = 'Depository institution'"" /&gt;_x000D_
&lt;/ContentLocation&gt;'"</definedName>
    <definedName name="_AMO_ContentLocation_918031133__A1" hidden="1">"'Partitions:2'"</definedName>
    <definedName name="_AMO_ContentLocation_918031133__A1.0" hidden="1">"'&lt;ContentLocation path=""A1"" rsid=""918031133"" tag="""" fid=""0""&gt;_x000D_
  &lt;param n=""_NumRows"" v=""6"" /&gt;_x000D_
  &lt;param n=""_NumCols"" v=""2"" /&gt;_x000D_
  &lt;param n=""SASDataState"" v=""none"" /&gt;_x000D_
  &lt;param n=""SASDataStart"" v=""1"" /&gt;_x000D_
  &lt;param n=""SASDataEnd'"</definedName>
    <definedName name="_AMO_ContentLocation_918031133__A1.1" hidden="1">"'"" v=""5"" /&gt;_x000D_
  &lt;param n=""SASFilter"" v=""ORG_TYP_TXT = 'Depository institution'"" /&gt;_x000D_
&lt;/ContentLocation&gt;'"</definedName>
    <definedName name="_AMO_SingleObject_258747214__A1" hidden="1">'Exhibit 2'!$O$14:$P$74</definedName>
    <definedName name="_AMO_SingleObject_49183029__A1" hidden="1">'Exhibit 7'!$N$14:$O$27</definedName>
    <definedName name="_AMO_SingleObject_506416467__A1" hidden="1">'Exhibit 8'!$O$14:$P$36</definedName>
    <definedName name="_AMO_SingleObject_578328508__A1" hidden="1">'Exhibit 1'!$K$14:$M$14</definedName>
    <definedName name="_AMO_SingleObject_858812798__A1" hidden="1">'Exhibit 9'!$N$14:$O$24</definedName>
    <definedName name="_AMO_SingleObject_918031133__A1" hidden="1">'Exhibit 6'!$J$14:$M$19</definedName>
    <definedName name="_AMO_UniqueIdentifier" hidden="1">"'3bb54fd4-b7d5-4597-b43c-040f53629f9f'"</definedName>
    <definedName name="_AMO_XmlVersion" hidden="1">"'1'"</definedName>
    <definedName name="_xlnm.Print_Titles" localSheetId="1">'Exhibit 2'!$14:$14</definedName>
    <definedName name="_xlnm.Print_Titles" localSheetId="3">'Exhibit 4'!$9:$14</definedName>
    <definedName name="_xlnm.Print_Titles" localSheetId="4">'Exhibit 5'!$14:$14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D16" i="4"/>
  <c r="D17" i="4"/>
  <c r="D18" i="4"/>
  <c r="D19" i="4"/>
  <c r="D20" i="4"/>
  <c r="D21" i="4"/>
  <c r="D22" i="4"/>
  <c r="D23" i="4"/>
  <c r="D24" i="4"/>
  <c r="D25" i="4"/>
  <c r="D26" i="4"/>
  <c r="D27" i="4"/>
  <c r="D28" i="4"/>
  <c r="D29" i="4"/>
  <c r="D15" i="4"/>
  <c r="M123" i="5"/>
  <c r="M122" i="5"/>
  <c r="M119" i="5"/>
  <c r="M111" i="5"/>
  <c r="M103" i="5"/>
  <c r="M80" i="5"/>
  <c r="M72" i="5"/>
  <c r="M57" i="5"/>
  <c r="M49" i="5"/>
  <c r="M33" i="5"/>
  <c r="M18" i="5"/>
  <c r="D16" i="13"/>
  <c r="D17" i="13"/>
  <c r="D15" i="13"/>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7" i="1"/>
  <c r="I27" i="1"/>
  <c r="K27" i="1"/>
  <c r="L122" i="5"/>
  <c r="L119" i="5"/>
  <c r="L111" i="5"/>
  <c r="L103" i="5"/>
  <c r="L80" i="5"/>
  <c r="L72" i="5"/>
  <c r="L57" i="5"/>
  <c r="L49" i="5"/>
  <c r="L33" i="5"/>
  <c r="L18" i="5"/>
  <c r="L123" i="5" s="1"/>
  <c r="K18" i="5"/>
  <c r="K33" i="5"/>
  <c r="K49" i="5"/>
  <c r="K57" i="5"/>
  <c r="K80" i="5"/>
  <c r="K72" i="5"/>
  <c r="K111" i="5"/>
  <c r="K103" i="5"/>
  <c r="K119" i="5"/>
  <c r="K122" i="5"/>
  <c r="J27" i="1"/>
  <c r="K123" i="5"/>
  <c r="J111" i="5"/>
  <c r="J119" i="5"/>
  <c r="J122" i="5"/>
  <c r="J103" i="5"/>
  <c r="J72" i="5"/>
  <c r="J80" i="5"/>
  <c r="J57" i="5"/>
  <c r="J49" i="5"/>
  <c r="J33" i="5"/>
  <c r="J18" i="5"/>
  <c r="J123" i="5" s="1"/>
  <c r="I122" i="5"/>
  <c r="I119" i="5"/>
  <c r="I111" i="5"/>
  <c r="I103" i="5"/>
  <c r="I80" i="5"/>
  <c r="I72" i="5"/>
  <c r="I57" i="5"/>
  <c r="I49" i="5"/>
  <c r="I41" i="5"/>
  <c r="I33" i="5"/>
  <c r="I18" i="5"/>
  <c r="H27" i="1"/>
  <c r="H122" i="5"/>
  <c r="H119" i="5"/>
  <c r="H111" i="5"/>
  <c r="H103" i="5"/>
  <c r="H80" i="5"/>
  <c r="H123" i="5" s="1"/>
  <c r="H72" i="5"/>
  <c r="H57" i="5"/>
  <c r="H49" i="5"/>
  <c r="H41" i="5"/>
  <c r="H33" i="5"/>
  <c r="H18" i="5"/>
  <c r="G27" i="1"/>
  <c r="F27" i="1"/>
  <c r="E27" i="1"/>
  <c r="C119" i="5"/>
  <c r="D111" i="5"/>
  <c r="E111" i="5"/>
  <c r="F111" i="5"/>
  <c r="G111" i="5"/>
  <c r="C111" i="5"/>
  <c r="G122" i="5"/>
  <c r="G119" i="5"/>
  <c r="G33" i="5"/>
  <c r="G41" i="5"/>
  <c r="G49" i="5"/>
  <c r="G57" i="5"/>
  <c r="G80" i="5"/>
  <c r="G103" i="5"/>
  <c r="G72" i="5"/>
  <c r="F41" i="5"/>
  <c r="E41" i="5"/>
  <c r="D41" i="5"/>
  <c r="C41" i="5"/>
  <c r="F119" i="5"/>
  <c r="G18" i="5"/>
  <c r="F33" i="5"/>
  <c r="F49" i="5"/>
  <c r="D27" i="1"/>
  <c r="D49" i="5"/>
  <c r="D33" i="5"/>
  <c r="C27" i="1"/>
  <c r="B27" i="1"/>
  <c r="D80" i="5"/>
  <c r="F57" i="5"/>
  <c r="F72" i="5"/>
  <c r="D57" i="5"/>
  <c r="C33" i="5"/>
  <c r="C123" i="5" s="1"/>
  <c r="D72" i="5"/>
  <c r="E33" i="5"/>
  <c r="E123" i="5" s="1"/>
  <c r="D103" i="5"/>
  <c r="C49" i="5"/>
  <c r="F103" i="5"/>
  <c r="D119" i="5"/>
  <c r="D123" i="5" s="1"/>
  <c r="D122" i="5"/>
  <c r="F80" i="5"/>
  <c r="C57" i="5"/>
  <c r="C72" i="5"/>
  <c r="C80" i="5"/>
  <c r="C103" i="5"/>
  <c r="E49" i="5"/>
  <c r="E57" i="5"/>
  <c r="F122" i="5"/>
  <c r="E72" i="5"/>
  <c r="C122" i="5"/>
  <c r="E80" i="5"/>
  <c r="E103" i="5"/>
  <c r="E119" i="5"/>
  <c r="E122" i="5"/>
  <c r="F123" i="5"/>
  <c r="I123" i="5"/>
  <c r="G123" i="5"/>
</calcChain>
</file>

<file path=xl/sharedStrings.xml><?xml version="1.0" encoding="utf-8"?>
<sst xmlns="http://schemas.openxmlformats.org/spreadsheetml/2006/main" count="838" uniqueCount="296">
  <si>
    <t>January</t>
  </si>
  <si>
    <t>February</t>
  </si>
  <si>
    <t>March</t>
  </si>
  <si>
    <t>April</t>
  </si>
  <si>
    <t>May</t>
  </si>
  <si>
    <t>June</t>
  </si>
  <si>
    <t>July</t>
  </si>
  <si>
    <t>August</t>
  </si>
  <si>
    <t>September</t>
  </si>
  <si>
    <t>October</t>
  </si>
  <si>
    <t>November</t>
  </si>
  <si>
    <t>December</t>
  </si>
  <si>
    <t>Subtotal</t>
  </si>
  <si>
    <t>State/Territory</t>
  </si>
  <si>
    <t>Alabama</t>
  </si>
  <si>
    <t>Alaska</t>
  </si>
  <si>
    <t>American Samoa</t>
  </si>
  <si>
    <t>Arizona</t>
  </si>
  <si>
    <t>Arkansas</t>
  </si>
  <si>
    <t>California</t>
  </si>
  <si>
    <t>Colorado</t>
  </si>
  <si>
    <t>Connecticut</t>
  </si>
  <si>
    <t>Delaware</t>
  </si>
  <si>
    <t>District of Columbia</t>
  </si>
  <si>
    <t>Federated States of Micronesia</t>
  </si>
  <si>
    <t>Florida</t>
  </si>
  <si>
    <t>Georgia</t>
  </si>
  <si>
    <t>Guam</t>
  </si>
  <si>
    <t>Hawaii</t>
  </si>
  <si>
    <t>Idaho</t>
  </si>
  <si>
    <t>Illinois</t>
  </si>
  <si>
    <t>Indiana</t>
  </si>
  <si>
    <t>Iowa</t>
  </si>
  <si>
    <t>Kansas</t>
  </si>
  <si>
    <t>Kentucky</t>
  </si>
  <si>
    <t>Louisiana</t>
  </si>
  <si>
    <t>Maine</t>
  </si>
  <si>
    <t>Marshall Islands</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</si>
  <si>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</si>
  <si>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</si>
  <si>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</si>
  <si>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</si>
  <si>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</si>
  <si>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</si>
  <si>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</si>
  <si>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</si>
  <si>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</si>
  <si>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</si>
  <si>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</si>
  <si>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</si>
  <si>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</si>
  <si>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</si>
  <si>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</si>
  <si>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</si>
  <si>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</si>
  <si>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</si>
  <si>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</si>
  <si>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Palau</t>
  </si>
  <si>
    <t>Pennsylvania</t>
  </si>
  <si>
    <t>Puerto Rico</t>
  </si>
  <si>
    <t>Rhode Island</t>
  </si>
  <si>
    <t>South Carolina</t>
  </si>
  <si>
    <t>South Dakota</t>
  </si>
  <si>
    <t>Tennessee</t>
  </si>
  <si>
    <t>Texas</t>
  </si>
  <si>
    <t>U.S. Virgin Islands</t>
  </si>
  <si>
    <t>Unknown/Blank</t>
  </si>
  <si>
    <t>Utah</t>
  </si>
  <si>
    <t>Vermont</t>
  </si>
  <si>
    <t>Virginia</t>
  </si>
  <si>
    <t>Washington</t>
  </si>
  <si>
    <t>West Virginia</t>
  </si>
  <si>
    <t>Wisconsin</t>
  </si>
  <si>
    <t>Wyoming</t>
  </si>
  <si>
    <t>Rank</t>
  </si>
  <si>
    <t>Structuring</t>
  </si>
  <si>
    <t>Other</t>
  </si>
  <si>
    <t>Relationship</t>
  </si>
  <si>
    <t>Customer</t>
  </si>
  <si>
    <t>Agent</t>
  </si>
  <si>
    <t>Employee</t>
  </si>
  <si>
    <t>Total</t>
  </si>
  <si>
    <t>Less than 1%</t>
  </si>
  <si>
    <t>Suspicious Activity Category</t>
  </si>
  <si>
    <t>Minimal gaming with large transactions</t>
  </si>
  <si>
    <t>Suspicious use of counter checks or markers</t>
  </si>
  <si>
    <t>Fraud</t>
  </si>
  <si>
    <t>Check</t>
  </si>
  <si>
    <t>Changes spelling or arrangement of name</t>
  </si>
  <si>
    <t>Multiple individuals with same or similar identities</t>
  </si>
  <si>
    <t>Provided questionable or false documentation</t>
  </si>
  <si>
    <t>Refused or avoided request for documentation</t>
  </si>
  <si>
    <t>Single individual with multiple identities</t>
  </si>
  <si>
    <t>Exchanges small bills for large bills or vice versa</t>
  </si>
  <si>
    <t>Suspicious EFT/wire transfers</t>
  </si>
  <si>
    <t>Suspicious designation of beneficiaries, assignees or joint owners</t>
  </si>
  <si>
    <t>Suspicious exchange of currencies</t>
  </si>
  <si>
    <t>Suspicious use of multiple accounts</t>
  </si>
  <si>
    <t>Suspicious use of noncash monetary instruments</t>
  </si>
  <si>
    <t>Suspicious use of third-party transactors (straw-man)</t>
  </si>
  <si>
    <t>Transaction out of pattern for customer(s)</t>
  </si>
  <si>
    <t>Bribery or gratuity</t>
  </si>
  <si>
    <t>Elder financial exploitation</t>
  </si>
  <si>
    <t>Embezzlement/theft/disappearance of funds</t>
  </si>
  <si>
    <t>Forgeries</t>
  </si>
  <si>
    <t>Identity theft</t>
  </si>
  <si>
    <t>Transaction with no apparent economic, business, or lawful purpose</t>
  </si>
  <si>
    <t>Two or more individuals working together</t>
  </si>
  <si>
    <t>Suspicious inquiry by customer regarding BSA reporting or recordkeeping requirements</t>
  </si>
  <si>
    <t>Accountant</t>
  </si>
  <si>
    <t>Appraiser</t>
  </si>
  <si>
    <t>Attorney</t>
  </si>
  <si>
    <t>Borrower</t>
  </si>
  <si>
    <t>Director</t>
  </si>
  <si>
    <t>No relationship to institution</t>
  </si>
  <si>
    <t>Officer</t>
  </si>
  <si>
    <t>ACH</t>
  </si>
  <si>
    <t>Business loan</t>
  </si>
  <si>
    <t>Mail</t>
  </si>
  <si>
    <t>Mass-marketing</t>
  </si>
  <si>
    <t>Pyramid scheme</t>
  </si>
  <si>
    <t>Insurance</t>
  </si>
  <si>
    <t>Proceeds sent to unrelated third party</t>
  </si>
  <si>
    <t>Suspicious life settlement sales insurance (e.g., STOLI's, Viaticals)</t>
  </si>
  <si>
    <t>Suspicious termination of policy or contract</t>
  </si>
  <si>
    <t>Unclear or no insurable interest</t>
  </si>
  <si>
    <t>Suspicious receipt of government payments/benefits</t>
  </si>
  <si>
    <t>Trade Based Money Laundering/Black Market Peso Exchange</t>
  </si>
  <si>
    <t>Mortgage Fraud</t>
  </si>
  <si>
    <t>Appraisal fraud</t>
  </si>
  <si>
    <t>Account takeover</t>
  </si>
  <si>
    <t>Misuse of position or self-dealing</t>
  </si>
  <si>
    <t>Suspected public/private corruption (domestic)</t>
  </si>
  <si>
    <t>Suspected public/private corruption (foreign)</t>
  </si>
  <si>
    <t>Suspicious use of informal value transfer system</t>
  </si>
  <si>
    <t>Unauthorized electronic intrusion</t>
  </si>
  <si>
    <t>Unlicensed or unregistered MSB</t>
  </si>
  <si>
    <t>Insider trading</t>
  </si>
  <si>
    <t>Misappropriation</t>
  </si>
  <si>
    <t>Known or suspected terrorist/terrorist organization</t>
  </si>
  <si>
    <t>Regulator</t>
  </si>
  <si>
    <t>Federal Deposit Insurance Corporation</t>
  </si>
  <si>
    <t>Comptroller of the Currency</t>
  </si>
  <si>
    <t>Unspecified</t>
  </si>
  <si>
    <t>Excessive insurance</t>
  </si>
  <si>
    <t>Unauthorized pooling</t>
  </si>
  <si>
    <t>Bonds/Notes</t>
  </si>
  <si>
    <t>Commercial mortgage</t>
  </si>
  <si>
    <t>Commercial paper</t>
  </si>
  <si>
    <t>Credit card</t>
  </si>
  <si>
    <t>Debit card</t>
  </si>
  <si>
    <t>Forex transactions</t>
  </si>
  <si>
    <t>Futures/Options on futures</t>
  </si>
  <si>
    <t>Hedge fund</t>
  </si>
  <si>
    <t>Home equity line of credit</t>
  </si>
  <si>
    <t>Home equity loan</t>
  </si>
  <si>
    <t>Insurance/Annuity products</t>
  </si>
  <si>
    <t>Mutual fund</t>
  </si>
  <si>
    <t>Options on securities</t>
  </si>
  <si>
    <t>Prepaid access</t>
  </si>
  <si>
    <t>Residential mortgage</t>
  </si>
  <si>
    <t>Security futures products</t>
  </si>
  <si>
    <t>Stocks</t>
  </si>
  <si>
    <t>Bank/Cashier's check</t>
  </si>
  <si>
    <t>Foreign currency</t>
  </si>
  <si>
    <t>Funds transfer</t>
  </si>
  <si>
    <t>Gaming instruments</t>
  </si>
  <si>
    <t>Government payment</t>
  </si>
  <si>
    <t>Money orders</t>
  </si>
  <si>
    <t>Personal/Business check</t>
  </si>
  <si>
    <t>Travelers checks</t>
  </si>
  <si>
    <t>U.S. Currency</t>
  </si>
  <si>
    <t>Product Type</t>
  </si>
  <si>
    <t>Type of Instrument Type(s)/Payment Mechanism(s)</t>
  </si>
  <si>
    <t>Month</t>
  </si>
  <si>
    <t>Filings (Overall)</t>
  </si>
  <si>
    <t>Percentage (Overall)</t>
  </si>
  <si>
    <t>Suspicion concerning the source of funds</t>
  </si>
  <si>
    <t>Suspicion concerning the physical condition of funds</t>
  </si>
  <si>
    <t>Securities/Futures/Options</t>
  </si>
  <si>
    <t>Other Suspicious Activities</t>
  </si>
  <si>
    <t>Money Laundering</t>
  </si>
  <si>
    <t>Identification Documentation</t>
  </si>
  <si>
    <t>Terrorist Financing</t>
  </si>
  <si>
    <t>2014</t>
  </si>
  <si>
    <t>Total Filings:</t>
  </si>
  <si>
    <t>-</t>
  </si>
  <si>
    <t>Federal Housing Finance Agency</t>
  </si>
  <si>
    <r>
      <t xml:space="preserve">Filings </t>
    </r>
    <r>
      <rPr>
        <sz val="10"/>
        <color indexed="8"/>
        <rFont val="Copperplate Gothic Light"/>
        <family val="2"/>
      </rPr>
      <t>(Overall)</t>
    </r>
  </si>
  <si>
    <r>
      <t xml:space="preserve">Percentage </t>
    </r>
    <r>
      <rPr>
        <sz val="10"/>
        <color indexed="8"/>
        <rFont val="Copperplate Gothic Light"/>
        <family val="2"/>
      </rPr>
      <t>(Overall)</t>
    </r>
  </si>
  <si>
    <t>2015</t>
  </si>
  <si>
    <t>Fraud - Other</t>
  </si>
  <si>
    <t>Structuring - Other</t>
  </si>
  <si>
    <t>Insurance - Other</t>
  </si>
  <si>
    <t>Securities/Futures/Options - Other</t>
  </si>
  <si>
    <t>2016</t>
  </si>
  <si>
    <t>Wire</t>
  </si>
  <si>
    <t>2017</t>
  </si>
  <si>
    <t>2018</t>
  </si>
  <si>
    <t>Healthcare/Public or private health insurance</t>
  </si>
  <si>
    <t>Foreclosure/Short sale fraud</t>
  </si>
  <si>
    <t>Suspicious use of multiple transaction locations</t>
  </si>
  <si>
    <t>Alters or cancels transaction to avoid BSA recordkeeping requirement</t>
  </si>
  <si>
    <t>Alters or cancels transaction to avoid CTR requirement</t>
  </si>
  <si>
    <t>Transaction(s) below BSA recordkeeping threshold</t>
  </si>
  <si>
    <t>Transaction(s) below CTR threshold</t>
  </si>
  <si>
    <r>
      <t>Deposit account</t>
    </r>
    <r>
      <rPr>
        <b/>
        <sz val="10"/>
        <color indexed="60"/>
        <rFont val="Century Gothic"/>
        <family val="2"/>
      </rPr>
      <t>*</t>
    </r>
  </si>
  <si>
    <r>
      <t>Microcap securities</t>
    </r>
    <r>
      <rPr>
        <b/>
        <sz val="10"/>
        <color indexed="60"/>
        <rFont val="Century Gothic"/>
        <family val="2"/>
      </rPr>
      <t>*</t>
    </r>
  </si>
  <si>
    <r>
      <t>Penny stocks/Microcap securities</t>
    </r>
    <r>
      <rPr>
        <b/>
        <sz val="10"/>
        <color indexed="60"/>
        <rFont val="Century Gothic"/>
        <family val="2"/>
      </rPr>
      <t>†</t>
    </r>
  </si>
  <si>
    <t>Mortgage Fraud - Other</t>
  </si>
  <si>
    <t>Other Suspicious Activities - Other</t>
  </si>
  <si>
    <t>Money Laundering - Other</t>
  </si>
  <si>
    <t>Terrorist Financing - Other</t>
  </si>
  <si>
    <t>Gaming Activities - Other</t>
  </si>
  <si>
    <t>Suspicious Activity Type</t>
  </si>
  <si>
    <t>Excessive or unusual cash borrowing against policy/annuity</t>
  </si>
  <si>
    <t>Little or no concern for product performance penalties, fees, or tax consequences</t>
  </si>
  <si>
    <t>2019</t>
  </si>
  <si>
    <t>Identification Documentation - Other</t>
  </si>
  <si>
    <t>Credit/Debit card</t>
  </si>
  <si>
    <t>Consumer loan</t>
  </si>
  <si>
    <t>Loan modification fraud</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</si>
  <si>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</si>
  <si>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</si>
  <si>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</si>
  <si>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</si>
  <si>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</si>
  <si>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 xml:space="preserve">FinCEN Suspicious Activity Report (Form 111)         </t>
  </si>
  <si>
    <t>Owner or controlling shareholder</t>
  </si>
  <si>
    <t>Counterfeit Instruments</t>
  </si>
  <si>
    <t>Internal Revenue Service</t>
  </si>
  <si>
    <t>Swap, hybrid, or other derivatives</t>
  </si>
  <si>
    <t>2020</t>
  </si>
  <si>
    <t>2021</t>
  </si>
  <si>
    <t>Exhibit 1:  Filings by Year &amp; Month from Housing GSE*</t>
  </si>
  <si>
    <t>Exhibit 3:  Number of Filings Ranked by States &amp; Territories from Housing GSE</t>
  </si>
  <si>
    <t>Exhibit 4:  Number of Filings by Type of Suspicious Activity from Housing GSE*</t>
  </si>
  <si>
    <t>Exhibit 5:  Number of Filings by Type of Suspicious Activity from Housing GSE*</t>
  </si>
  <si>
    <t>Exhibit 6:  Number of Filings by Primary Federal Regulator from Housing GSE</t>
  </si>
  <si>
    <t>Exhibit 7:  Filings by Affiliation or Relationship from Housing GSE*</t>
  </si>
  <si>
    <t>Exhibit 8:   Number of Filings by Product Type(s) involved in the Suspicious Activity from Housing GSE*</t>
  </si>
  <si>
    <t>Exhibit 9:  Number of Filings by Instrument Type(s)/Payment Mechanism(s) involved in the Suspicious Activity from Housing GSE*</t>
  </si>
  <si>
    <r>
      <t>Cyber Event</t>
    </r>
    <r>
      <rPr>
        <b/>
        <sz val="10"/>
        <color rgb="FFC00000"/>
        <rFont val="Symbol"/>
        <family val="1"/>
        <charset val="2"/>
      </rPr>
      <t>àà</t>
    </r>
  </si>
  <si>
    <r>
      <t>Against financial institution customer(s)</t>
    </r>
    <r>
      <rPr>
        <b/>
        <sz val="10"/>
        <color rgb="FFC00000"/>
        <rFont val="Century Gothic"/>
        <family val="2"/>
      </rPr>
      <t>*</t>
    </r>
  </si>
  <si>
    <r>
      <t>Other</t>
    </r>
    <r>
      <rPr>
        <b/>
        <sz val="10"/>
        <color rgb="FFC00000"/>
        <rFont val="Century Gothic"/>
        <family val="2"/>
      </rPr>
      <t>*</t>
    </r>
  </si>
  <si>
    <r>
      <t>Advance fee</t>
    </r>
    <r>
      <rPr>
        <b/>
        <sz val="10"/>
        <color rgb="FFC00000"/>
        <rFont val="Century Gothic"/>
        <family val="2"/>
      </rPr>
      <t>*</t>
    </r>
  </si>
  <si>
    <r>
      <t>Ponzi scheme</t>
    </r>
    <r>
      <rPr>
        <b/>
        <sz val="10"/>
        <color rgb="FFC00000"/>
        <rFont val="Century Gothic"/>
        <family val="2"/>
      </rPr>
      <t>*</t>
    </r>
  </si>
  <si>
    <r>
      <t>Securities fraud</t>
    </r>
    <r>
      <rPr>
        <b/>
        <sz val="10"/>
        <color rgb="FFC00000"/>
        <rFont val="Century Gothic"/>
        <family val="2"/>
      </rPr>
      <t>*</t>
    </r>
  </si>
  <si>
    <r>
      <t>Chip walking</t>
    </r>
    <r>
      <rPr>
        <b/>
        <sz val="10"/>
        <color rgb="FFC00000"/>
        <rFont val="Century Gothic"/>
        <family val="2"/>
      </rPr>
      <t>*</t>
    </r>
  </si>
  <si>
    <r>
      <t>Gaming Activities</t>
    </r>
    <r>
      <rPr>
        <b/>
        <sz val="10"/>
        <color rgb="FFC00000"/>
        <rFont val="Symbol"/>
        <family val="1"/>
        <charset val="2"/>
      </rPr>
      <t>à</t>
    </r>
  </si>
  <si>
    <r>
      <t>Unknown source of chips</t>
    </r>
    <r>
      <rPr>
        <b/>
        <sz val="10"/>
        <color rgb="FFC00000"/>
        <rFont val="Century Gothic"/>
        <family val="2"/>
      </rPr>
      <t>*</t>
    </r>
  </si>
  <si>
    <r>
      <t>Provided questionable or false identification</t>
    </r>
    <r>
      <rPr>
        <b/>
        <sz val="10"/>
        <color rgb="FFC00000"/>
        <rFont val="Century Gothic"/>
        <family val="2"/>
      </rPr>
      <t>*</t>
    </r>
  </si>
  <si>
    <r>
      <t>Funnel account</t>
    </r>
    <r>
      <rPr>
        <b/>
        <sz val="10"/>
        <color rgb="FFC00000"/>
        <rFont val="Century Gothic"/>
        <family val="2"/>
      </rPr>
      <t>*</t>
    </r>
  </si>
  <si>
    <r>
      <t>Application fraud</t>
    </r>
    <r>
      <rPr>
        <b/>
        <sz val="10"/>
        <color rgb="FFC00000"/>
        <rFont val="Century Gothic"/>
        <family val="2"/>
      </rPr>
      <t>*</t>
    </r>
  </si>
  <si>
    <r>
      <t>Origination fraud</t>
    </r>
    <r>
      <rPr>
        <b/>
        <sz val="10"/>
        <color rgb="FFC00000"/>
        <rFont val="Century Gothic"/>
        <family val="2"/>
      </rPr>
      <t>*</t>
    </r>
  </si>
  <si>
    <r>
      <t>Human smuggling</t>
    </r>
    <r>
      <rPr>
        <b/>
        <sz val="10"/>
        <color rgb="FFC00000"/>
        <rFont val="Century Gothic"/>
        <family val="2"/>
      </rPr>
      <t>*</t>
    </r>
  </si>
  <si>
    <r>
      <t>Human trafficking</t>
    </r>
    <r>
      <rPr>
        <b/>
        <sz val="10"/>
        <color rgb="FFC00000"/>
        <rFont val="Century Gothic"/>
        <family val="2"/>
      </rPr>
      <t>*</t>
    </r>
  </si>
  <si>
    <r>
      <t>Transaction(s) involving foreign high risk jurisdiction</t>
    </r>
    <r>
      <rPr>
        <b/>
        <sz val="10"/>
        <color rgb="FFC00000"/>
        <rFont val="Century Gothic"/>
        <family val="2"/>
      </rPr>
      <t>*</t>
    </r>
  </si>
  <si>
    <r>
      <t>Market manipulation</t>
    </r>
    <r>
      <rPr>
        <b/>
        <sz val="10"/>
        <color rgb="FFC00000"/>
        <rFont val="Century Gothic"/>
        <family val="2"/>
      </rPr>
      <t>*</t>
    </r>
  </si>
  <si>
    <r>
      <t>Wash trading</t>
    </r>
    <r>
      <rPr>
        <b/>
        <sz val="10"/>
        <color rgb="FFC00000"/>
        <rFont val="Century Gothic"/>
        <family val="2"/>
      </rPr>
      <t>*</t>
    </r>
  </si>
  <si>
    <t>2022</t>
  </si>
  <si>
    <t>Exhibit 2:  Filings by States and Territories from Housing GSE*</t>
  </si>
  <si>
    <t>2023</t>
  </si>
  <si>
    <r>
      <t>Against financial institution(s)</t>
    </r>
    <r>
      <rPr>
        <b/>
        <sz val="10"/>
        <color rgb="FFC00000"/>
        <rFont val="Century Gothic"/>
        <family val="2"/>
      </rPr>
      <t>*</t>
    </r>
  </si>
  <si>
    <r>
      <t>Reverse mortgage fraud</t>
    </r>
    <r>
      <rPr>
        <b/>
        <sz val="10"/>
        <color rgb="FFC00000"/>
        <rFont val="Century Gothic"/>
        <family val="2"/>
      </rPr>
      <t>†</t>
    </r>
  </si>
  <si>
    <r>
      <t>Customer cancels transaction to avoid BSA reporting and recordkeeping requirements</t>
    </r>
    <r>
      <rPr>
        <b/>
        <sz val="10"/>
        <color rgb="FFC00000"/>
        <rFont val="Century Gothic"/>
        <family val="2"/>
      </rPr>
      <t>†</t>
    </r>
  </si>
  <si>
    <r>
      <t>Inquiry about end of business day</t>
    </r>
    <r>
      <rPr>
        <b/>
        <sz val="10"/>
        <color rgb="FFC00000"/>
        <rFont val="Century Gothic"/>
        <family val="2"/>
      </rPr>
      <t>†</t>
    </r>
  </si>
  <si>
    <r>
      <t>Market manipulation/Wash trading</t>
    </r>
    <r>
      <rPr>
        <b/>
        <sz val="10"/>
        <color rgb="FFC00000"/>
        <rFont val="Century Gothic"/>
        <family val="2"/>
      </rPr>
      <t>†</t>
    </r>
  </si>
  <si>
    <r>
      <t>Misuse of "free look"/cooling-off/right of rescission</t>
    </r>
    <r>
      <rPr>
        <b/>
        <sz val="10"/>
        <color rgb="FFC00000"/>
        <rFont val="Century Gothic"/>
        <family val="2"/>
      </rPr>
      <t>†</t>
    </r>
  </si>
  <si>
    <r>
      <t>Suspicious intra-casino funds transfers</t>
    </r>
    <r>
      <rPr>
        <b/>
        <sz val="10"/>
        <color rgb="FFC00000"/>
        <rFont val="Century Gothic"/>
        <family val="2"/>
      </rPr>
      <t>†</t>
    </r>
  </si>
  <si>
    <t xml:space="preserve">                August 13, 2014 through December 31, 2024</t>
  </si>
  <si>
    <t>2024</t>
  </si>
  <si>
    <r>
      <t>Origination fraud</t>
    </r>
    <r>
      <rPr>
        <sz val="10"/>
        <color rgb="FFC00000"/>
        <rFont val="Century Gothic"/>
        <family val="2"/>
      </rPr>
      <t>*</t>
    </r>
  </si>
  <si>
    <r>
      <t>Application fraud</t>
    </r>
    <r>
      <rPr>
        <sz val="10"/>
        <color rgb="FFC00000"/>
        <rFont val="Century Gothic"/>
        <family val="2"/>
      </rPr>
      <t>*</t>
    </r>
  </si>
  <si>
    <r>
      <t>Provided questionable or false identification</t>
    </r>
    <r>
      <rPr>
        <sz val="10"/>
        <color rgb="FFC00000"/>
        <rFont val="Century Gothic"/>
        <family val="2"/>
      </rPr>
      <t>*</t>
    </r>
  </si>
  <si>
    <r>
      <t>Against financial institution customer(s)</t>
    </r>
    <r>
      <rPr>
        <sz val="10"/>
        <color rgb="FFC00000"/>
        <rFont val="Century Gothic"/>
        <family val="2"/>
      </rPr>
      <t>*</t>
    </r>
  </si>
  <si>
    <r>
      <t>Cyber Event - Other</t>
    </r>
    <r>
      <rPr>
        <sz val="10"/>
        <color rgb="FFC00000"/>
        <rFont val="Century Gothic"/>
        <family val="2"/>
      </rPr>
      <t>*</t>
    </r>
  </si>
  <si>
    <r>
      <t>Against financial institution(s)</t>
    </r>
    <r>
      <rPr>
        <sz val="10"/>
        <color rgb="FFC00000"/>
        <rFont val="Century Gothic"/>
        <family val="2"/>
      </rPr>
      <t>*</t>
    </r>
  </si>
  <si>
    <r>
      <t>Transaction(s) involving foreign high risk jurisdiction</t>
    </r>
    <r>
      <rPr>
        <sz val="10"/>
        <color rgb="FFC00000"/>
        <rFont val="Century Gothic"/>
        <family val="2"/>
      </rPr>
      <t>*</t>
    </r>
  </si>
  <si>
    <r>
      <t>Reverse mortgage fraud</t>
    </r>
    <r>
      <rPr>
        <sz val="10"/>
        <color rgb="FFC00000"/>
        <rFont val="Century Gothic"/>
        <family val="2"/>
      </rPr>
      <t>†</t>
    </r>
  </si>
  <si>
    <r>
      <t>Human trafficking</t>
    </r>
    <r>
      <rPr>
        <sz val="10"/>
        <color rgb="FFC00000"/>
        <rFont val="Century Gothic"/>
        <family val="2"/>
      </rPr>
      <t>*</t>
    </r>
  </si>
  <si>
    <r>
      <t>Ponzi scheme</t>
    </r>
    <r>
      <rPr>
        <sz val="10"/>
        <color rgb="FFC00000"/>
        <rFont val="Century Gothic"/>
        <family val="2"/>
      </rPr>
      <t>*</t>
    </r>
  </si>
  <si>
    <r>
      <t>Human smuggling</t>
    </r>
    <r>
      <rPr>
        <sz val="10"/>
        <color rgb="FFC00000"/>
        <rFont val="Century Gothic"/>
        <family val="2"/>
      </rPr>
      <t>*</t>
    </r>
  </si>
  <si>
    <r>
      <t>Securities fraud</t>
    </r>
    <r>
      <rPr>
        <sz val="10"/>
        <color rgb="FFC00000"/>
        <rFont val="Century Gothic"/>
        <family val="2"/>
      </rPr>
      <t>*</t>
    </r>
  </si>
  <si>
    <r>
      <t>Advance fee</t>
    </r>
    <r>
      <rPr>
        <sz val="10"/>
        <color rgb="FFC00000"/>
        <rFont val="Century Gothic"/>
        <family val="2"/>
      </rPr>
      <t>*</t>
    </r>
  </si>
  <si>
    <r>
      <t>Chip walking</t>
    </r>
    <r>
      <rPr>
        <sz val="10"/>
        <color rgb="FFC00000"/>
        <rFont val="Century Gothic"/>
        <family val="2"/>
      </rPr>
      <t>*</t>
    </r>
  </si>
  <si>
    <r>
      <t>Customer cancels transaction to avoid BSA reporting and recordkeeping requirements</t>
    </r>
    <r>
      <rPr>
        <sz val="10"/>
        <color rgb="FFC00000"/>
        <rFont val="Century Gothic"/>
        <family val="2"/>
      </rPr>
      <t>†</t>
    </r>
  </si>
  <si>
    <r>
      <t>Funnel account</t>
    </r>
    <r>
      <rPr>
        <sz val="10"/>
        <color rgb="FFC00000"/>
        <rFont val="Century Gothic"/>
        <family val="2"/>
      </rPr>
      <t>*</t>
    </r>
  </si>
  <si>
    <r>
      <t>Inquiry about end of business day</t>
    </r>
    <r>
      <rPr>
        <sz val="10"/>
        <color rgb="FFC00000"/>
        <rFont val="Century Gothic"/>
        <family val="2"/>
      </rPr>
      <t>†</t>
    </r>
  </si>
  <si>
    <r>
      <t>Market manipulation</t>
    </r>
    <r>
      <rPr>
        <sz val="10"/>
        <color rgb="FFC00000"/>
        <rFont val="Century Gothic"/>
        <family val="2"/>
      </rPr>
      <t>*</t>
    </r>
  </si>
  <si>
    <r>
      <t>Market manipulation/Wash trading</t>
    </r>
    <r>
      <rPr>
        <sz val="10"/>
        <color rgb="FFC00000"/>
        <rFont val="Century Gothic"/>
        <family val="2"/>
      </rPr>
      <t>†</t>
    </r>
  </si>
  <si>
    <r>
      <t>Misuse of "free look"/cooling-off/right of rescission</t>
    </r>
    <r>
      <rPr>
        <sz val="10"/>
        <color rgb="FFC00000"/>
        <rFont val="Century Gothic"/>
        <family val="2"/>
      </rPr>
      <t>†</t>
    </r>
  </si>
  <si>
    <r>
      <t>Suspicious intra-casino funds transfers</t>
    </r>
    <r>
      <rPr>
        <sz val="10"/>
        <color rgb="FFC00000"/>
        <rFont val="Century Gothic"/>
        <family val="2"/>
      </rPr>
      <t>†</t>
    </r>
  </si>
  <si>
    <r>
      <t>Unknown source of chips</t>
    </r>
    <r>
      <rPr>
        <sz val="10"/>
        <color rgb="FFC00000"/>
        <rFont val="Century Gothic"/>
        <family val="2"/>
      </rPr>
      <t>*</t>
    </r>
  </si>
  <si>
    <r>
      <t>Wash trading</t>
    </r>
    <r>
      <rPr>
        <sz val="10"/>
        <color rgb="FFC00000"/>
        <rFont val="Century Gothic"/>
        <family val="2"/>
      </rPr>
      <t>*</t>
    </r>
  </si>
  <si>
    <t xml:space="preserve">                 August 13, 2014 through December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</si>
</sst>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_(* \(#,##0\);_(* &quot;-&quot;_);_(@_)"/>
    <numFmt numFmtId="43" formatCode="_(* #,##0.00_);_(* \(#,##0.00\);_(* &quot;-&quot;??_);_(@_)"/>
  </numFmts>
  <fonts count="65" x14ac:knownFonts="1">
    <font>
      <sz val="10"/>
      <name val="Arial"/>
    </font>
    <font>
      <sz val="11"/>
      <color theme="1"/>
      <name val="Calibri"/>
      <family val="2"/>
      <scheme val="minor"/>
    </font>
    <font>
      <sz val="8"/>
      <name val="Arial"/>
      <family val="2"/>
    </font>
    <font>
      <b/>
      <sz val="10"/>
      <color indexed="8"/>
      <name val="Arial"/>
      <family val="2"/>
    </font>
    <font>
      <sz val="10"/>
      <color indexed="8"/>
      <name val="Arial"/>
      <family val="2"/>
    </font>
    <font>
      <sz val="8"/>
      <color indexed="8"/>
      <name val="Arial"/>
      <family val="2"/>
    </font>
    <font>
      <sz val="10"/>
      <name val="Arial"/>
      <family val="2"/>
    </font>
    <font>
      <sz val="10"/>
      <name val="Arial"/>
      <family val="2"/>
    </font>
    <font>
      <b/>
      <sz val="11"/>
      <color indexed="8"/>
      <name val="Garamond"/>
      <family val="1"/>
    </font>
    <font>
      <sz val="11"/>
      <color indexed="8"/>
      <name val="Garamond"/>
      <family val="1"/>
    </font>
    <font>
      <sz val="11"/>
      <color indexed="8"/>
      <name val="Verdana"/>
      <family val="2"/>
    </font>
    <font>
      <sz val="10"/>
      <color indexed="8"/>
      <name val="Verdana"/>
      <family val="2"/>
    </font>
    <font>
      <b/>
      <sz val="10"/>
      <color indexed="8"/>
      <name val="Century Gothic"/>
      <family val="2"/>
    </font>
    <font>
      <sz val="10"/>
      <name val="Century Gothic"/>
      <family val="2"/>
    </font>
    <font>
      <sz val="10"/>
      <color indexed="8"/>
      <name val="Century Gothic"/>
      <family val="2"/>
    </font>
    <font>
      <b/>
      <sz val="10"/>
      <name val="Century Gothic"/>
      <family val="2"/>
    </font>
    <font>
      <sz val="8"/>
      <name val="Century Gothic"/>
      <family val="2"/>
    </font>
    <font>
      <sz val="10"/>
      <color indexed="8"/>
      <name val="Times New Roman"/>
      <family val="1"/>
    </font>
    <font>
      <sz val="10"/>
      <color indexed="8"/>
      <name val="Copperplate Gothic Light"/>
      <family val="2"/>
    </font>
    <font>
      <sz val="10"/>
      <color indexed="8"/>
      <name val="Century Gothic"/>
      <family val="2"/>
    </font>
    <font>
      <sz val="10"/>
      <name val="Century Gothic"/>
      <family val="2"/>
    </font>
    <font>
      <b/>
      <sz val="10"/>
      <color indexed="60"/>
      <name val="Century Gothic"/>
      <family val="2"/>
    </font>
    <font>
      <sz val="10"/>
      <color indexed="8"/>
      <name val="Century Gothic"/>
      <family val="2"/>
    </font>
    <font>
      <sz val="10"/>
      <color indexed="8"/>
      <name val="Century Gothic"/>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indexed="8"/>
      <name val="Calibri"/>
      <family val="2"/>
      <scheme val="minor"/>
    </font>
    <font>
      <b/>
      <sz val="11"/>
      <color indexed="8"/>
      <name val="Calibri"/>
      <family val="2"/>
      <scheme val="minor"/>
    </font>
    <font>
      <b/>
      <i/>
      <sz val="11"/>
      <color theme="1"/>
      <name val="Imprint MT Shadow"/>
      <family val="5"/>
    </font>
    <font>
      <b/>
      <i/>
      <u val="double"/>
      <sz val="11"/>
      <color theme="1"/>
      <name val="Imprint MT Shadow"/>
      <family val="5"/>
    </font>
    <font>
      <sz val="11"/>
      <color theme="1"/>
      <name val="Imprint MT Shadow"/>
      <family val="5"/>
    </font>
    <font>
      <sz val="12"/>
      <color indexed="8"/>
      <name val="Calibri"/>
      <family val="2"/>
      <scheme val="minor"/>
    </font>
    <font>
      <sz val="10"/>
      <color theme="1"/>
      <name val="Century Gothic"/>
      <family val="2"/>
    </font>
    <font>
      <sz val="10"/>
      <color theme="0"/>
      <name val="Copperplate Gothic Light"/>
      <family val="2"/>
    </font>
    <font>
      <b/>
      <sz val="10"/>
      <color theme="1"/>
      <name val="Copperplate Gothic Light"/>
      <family val="2"/>
    </font>
    <font>
      <b/>
      <sz val="10"/>
      <color theme="1"/>
      <name val="Century Gothic"/>
      <family val="2"/>
    </font>
    <font>
      <b/>
      <i/>
      <sz val="10"/>
      <color theme="1"/>
      <name val="Century Gothic"/>
      <family val="2"/>
    </font>
    <font>
      <b/>
      <i/>
      <u/>
      <sz val="10"/>
      <color theme="1"/>
      <name val="Century Gothic"/>
      <family val="2"/>
    </font>
    <font>
      <b/>
      <i/>
      <u val="double"/>
      <sz val="10"/>
      <color theme="1"/>
      <name val="Century Gothic"/>
      <family val="2"/>
    </font>
    <font>
      <b/>
      <sz val="10"/>
      <color rgb="FFC00000"/>
      <name val="Symbol"/>
      <family val="1"/>
      <charset val="2"/>
    </font>
    <font>
      <b/>
      <sz val="10"/>
      <color rgb="FFC00000"/>
      <name val="Century Gothic"/>
      <family val="2"/>
    </font>
    <font>
      <sz val="10"/>
      <name val="Arial"/>
      <family val="2"/>
    </font>
    <font>
      <sz val="10"/>
      <color indexed="8"/>
      <name val="Century Gothic"/>
      <family val="2"/>
    </font>
    <font>
      <b/>
      <sz val="10"/>
      <color theme="1"/>
      <name val="Copperplate Gothic Light"/>
      <family val="2"/>
    </font>
    <font>
      <sz val="18"/>
      <color theme="3"/>
      <name val="Cambria"/>
      <family val="2"/>
      <scheme val="major"/>
    </font>
    <font>
      <sz val="11"/>
      <color theme="1"/>
      <name val="Century Gothic"/>
      <family val="2"/>
    </font>
    <font>
      <sz val="10"/>
      <color indexed="8"/>
      <name val="Century Gothic"/>
      <family val="2"/>
    </font>
    <font>
      <sz val="10"/>
      <color theme="1"/>
      <name val="Century Gothic"/>
      <family val="2"/>
    </font>
    <font>
      <b/>
      <sz val="10"/>
      <color theme="1"/>
      <name val="Copperplate Gothic Light"/>
      <family val="2"/>
    </font>
    <font>
      <sz val="10"/>
      <color rgb="FFC00000"/>
      <name val="Century Gothic"/>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bgColor theme="7"/>
      </patternFill>
    </fill>
    <fill>
      <patternFill patternType="solid">
        <fgColor theme="2"/>
        <bgColor theme="6" tint="0.59999389629810485"/>
      </patternFill>
    </fill>
    <fill>
      <patternFill patternType="solid">
        <fgColor rgb="FFFFFFCC"/>
        <bgColor theme="6" tint="0.79998168889431442"/>
      </patternFill>
    </fill>
    <fill>
      <patternFill patternType="solid">
        <fgColor rgb="FFFFFFCC"/>
        <bgColor indexed="64"/>
      </patternFill>
    </fill>
  </fills>
  <borders count="24">
    <border>
      <left/>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1"/>
      </left>
      <right style="thin">
        <color theme="1"/>
      </right>
      <top style="thin">
        <color theme="1"/>
      </top>
      <bottom/>
      <diagonal/>
    </border>
    <border>
      <left style="thin">
        <color theme="1"/>
      </left>
      <right/>
      <top/>
      <bottom style="thin">
        <color indexed="64"/>
      </bottom>
      <diagonal/>
    </border>
    <border>
      <left style="thin">
        <color theme="1"/>
      </left>
      <right/>
      <top style="thin">
        <color theme="1"/>
      </top>
      <bottom/>
      <diagonal/>
    </border>
    <border>
      <left/>
      <right/>
      <top style="thin">
        <color indexed="64"/>
      </top>
      <bottom style="thin">
        <color indexed="64"/>
      </bottom>
      <diagonal/>
    </border>
    <border>
      <left/>
      <right/>
      <top/>
      <bottom style="thin">
        <color indexed="64"/>
      </bottom>
      <diagonal/>
    </border>
  </borders>
  <cellStyleXfs count="381">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6" fillId="26" borderId="0" applyNumberFormat="0" applyBorder="0" applyAlignment="0" applyProtection="0"/>
    <xf numFmtId="0" fontId="27" fillId="27" borderId="10" applyNumberFormat="0" applyAlignment="0" applyProtection="0"/>
    <xf numFmtId="0" fontId="28" fillId="28" borderId="11" applyNumberFormat="0" applyAlignment="0" applyProtection="0"/>
    <xf numFmtId="0" fontId="29" fillId="0" borderId="0" applyNumberFormat="0" applyFill="0" applyBorder="0" applyAlignment="0" applyProtection="0"/>
    <xf numFmtId="0" fontId="30" fillId="29" borderId="0" applyNumberFormat="0" applyBorder="0" applyAlignment="0" applyProtection="0"/>
    <xf numFmtId="0" fontId="31" fillId="0" borderId="12" applyNumberFormat="0" applyFill="0" applyAlignment="0" applyProtection="0"/>
    <xf numFmtId="0" fontId="32" fillId="0" borderId="13" applyNumberFormat="0" applyFill="0" applyAlignment="0" applyProtection="0"/>
    <xf numFmtId="0" fontId="33" fillId="0" borderId="14" applyNumberFormat="0" applyFill="0" applyAlignment="0" applyProtection="0"/>
    <xf numFmtId="0" fontId="33" fillId="0" borderId="0" applyNumberFormat="0" applyFill="0" applyBorder="0" applyAlignment="0" applyProtection="0"/>
    <xf numFmtId="0" fontId="34" fillId="30" borderId="10" applyNumberFormat="0" applyAlignment="0" applyProtection="0"/>
    <xf numFmtId="0" fontId="35" fillId="0" borderId="15" applyNumberFormat="0" applyFill="0" applyAlignment="0" applyProtection="0"/>
    <xf numFmtId="0" fontId="3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32" borderId="16" applyNumberFormat="0" applyFont="0" applyAlignment="0" applyProtection="0"/>
    <xf numFmtId="0" fontId="37" fillId="27" borderId="17" applyNumberFormat="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18" applyNumberFormat="0" applyFill="0" applyAlignment="0" applyProtection="0"/>
    <xf numFmtId="0" fontId="40" fillId="0" borderId="0" applyNumberFormat="0" applyFill="0" applyBorder="0" applyAlignment="0" applyProtection="0"/>
    <xf numFmtId="0" fontId="1" fillId="0" borderId="0"/>
    <xf numFmtId="0" fontId="59" fillId="0" borderId="0" applyNumberFormat="0" applyFill="0" applyBorder="0" applyAlignment="0" applyProtection="0"/>
    <xf numFmtId="43" fontId="1" fillId="0" borderId="0" applyFont="0" applyFill="0" applyBorder="0" applyAlignment="0" applyProtection="0"/>
    <xf numFmtId="0" fontId="1" fillId="32" borderId="16"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0" borderId="0"/>
    <xf numFmtId="0" fontId="1" fillId="0" borderId="0"/>
    <xf numFmtId="0" fontId="1" fillId="0" borderId="0"/>
    <xf numFmtId="0" fontId="1" fillId="0" borderId="0"/>
    <xf numFmtId="0" fontId="1" fillId="0" borderId="0"/>
    <xf numFmtId="0" fontId="1" fillId="32" borderId="16" applyNumberFormat="0" applyFont="0" applyAlignment="0" applyProtection="0"/>
    <xf numFmtId="0" fontId="38" fillId="0" borderId="0" applyNumberFormat="0" applyFill="0" applyBorder="0" applyAlignment="0" applyProtection="0"/>
    <xf numFmtId="43" fontId="56" fillId="0" borderId="0" applyFont="0" applyFill="0" applyBorder="0" applyAlignment="0" applyProtection="0"/>
  </cellStyleXfs>
  <cellXfs count="213">
    <xf numFmtId="0" fontId="0" fillId="0" borderId="0" xfId="0"/>
    <xf numFmtId="0" fontId="4" fillId="0" borderId="0" xfId="0" applyFont="1"/>
    <xf numFmtId="0" fontId="3" fillId="0" borderId="0" xfId="0" applyFont="1"/>
    <xf numFmtId="0" fontId="4" fillId="0" borderId="0" xfId="0" applyFont="1" applyAlignment="1">
      <alignment horizontal="left"/>
    </xf>
    <xf numFmtId="0" fontId="4" fillId="0" borderId="0" xfId="0" applyFont="1" applyAlignment="1">
      <alignment horizontal="center"/>
    </xf>
    <xf numFmtId="0" fontId="41" fillId="0" borderId="0" xfId="0" applyFont="1"/>
    <xf numFmtId="0" fontId="41" fillId="0" borderId="0" xfId="0" applyFont="1" applyAlignment="1">
      <alignment horizontal="left"/>
    </xf>
    <xf numFmtId="3" fontId="41" fillId="0" borderId="0" xfId="0" applyNumberFormat="1" applyFont="1"/>
    <xf numFmtId="0" fontId="42" fillId="0" borderId="0" xfId="0" applyFont="1"/>
    <xf numFmtId="0" fontId="41" fillId="0" borderId="0" xfId="0" applyFont="1" applyAlignment="1">
      <alignment horizontal="center"/>
    </xf>
    <xf numFmtId="0" fontId="8" fillId="0" borderId="0" xfId="0" applyFont="1" applyBorder="1" applyAlignment="1">
      <alignment horizontal="center"/>
    </xf>
    <xf numFmtId="0" fontId="9" fillId="0" borderId="0" xfId="0" applyFont="1"/>
    <xf numFmtId="0" fontId="43" fillId="0" borderId="0" xfId="52" applyFont="1" applyBorder="1" applyAlignment="1">
      <alignment horizontal="right" vertical="top" wrapText="1"/>
    </xf>
    <xf numFmtId="3" fontId="44" fillId="0" borderId="0" xfId="52" applyNumberFormat="1" applyFont="1" applyBorder="1"/>
    <xf numFmtId="0" fontId="45" fillId="0" borderId="0" xfId="52" applyFont="1" applyBorder="1"/>
    <xf numFmtId="0" fontId="10" fillId="0" borderId="0" xfId="0" applyFont="1"/>
    <xf numFmtId="0" fontId="11" fillId="0" borderId="0" xfId="0" applyFont="1"/>
    <xf numFmtId="3" fontId="11" fillId="0" borderId="0" xfId="0" applyNumberFormat="1" applyFont="1" applyBorder="1"/>
    <xf numFmtId="43" fontId="11" fillId="0" borderId="0" xfId="0" applyNumberFormat="1" applyFont="1"/>
    <xf numFmtId="0" fontId="11" fillId="0" borderId="0" xfId="0" applyFont="1" applyBorder="1" applyAlignment="1">
      <alignment horizontal="left" wrapText="1"/>
    </xf>
    <xf numFmtId="41" fontId="11" fillId="0" borderId="0" xfId="0" applyNumberFormat="1" applyFont="1" applyBorder="1" applyAlignment="1">
      <alignment horizontal="center"/>
    </xf>
    <xf numFmtId="0" fontId="46" fillId="0" borderId="0" xfId="0" applyFont="1"/>
    <xf numFmtId="0" fontId="12" fillId="0" borderId="0" xfId="0" applyFont="1" applyAlignment="1">
      <alignment horizontal="left"/>
    </xf>
    <xf numFmtId="0" fontId="14" fillId="0" borderId="0" xfId="0" applyFont="1"/>
    <xf numFmtId="0" fontId="14" fillId="0" borderId="0" xfId="0" applyFont="1" applyAlignment="1">
      <alignment horizontal="left"/>
    </xf>
    <xf numFmtId="0" fontId="12" fillId="0" borderId="0" xfId="0" applyFont="1" applyBorder="1" applyAlignment="1">
      <alignment horizontal="left"/>
    </xf>
    <xf numFmtId="3" fontId="47" fillId="0" borderId="0" xfId="0" applyNumberFormat="1" applyFont="1" applyBorder="1" applyAlignment="1">
      <alignment horizontal="right"/>
    </xf>
    <xf numFmtId="3" fontId="14" fillId="0" borderId="0" xfId="0" applyNumberFormat="1" applyFont="1" applyBorder="1" applyAlignment="1">
      <alignment horizontal="right"/>
    </xf>
    <xf numFmtId="3" fontId="12" fillId="0" borderId="0" xfId="0" applyNumberFormat="1" applyFont="1" applyBorder="1"/>
    <xf numFmtId="0" fontId="12" fillId="0" borderId="0" xfId="0" applyFont="1"/>
    <xf numFmtId="0" fontId="12" fillId="0" borderId="0" xfId="0" applyFont="1" applyAlignment="1">
      <alignment horizontal="center"/>
    </xf>
    <xf numFmtId="0" fontId="16" fillId="0" borderId="0" xfId="0" applyFont="1"/>
    <xf numFmtId="0" fontId="12" fillId="0" borderId="0" xfId="37" applyFont="1" applyAlignment="1">
      <alignment horizontal="left"/>
    </xf>
    <xf numFmtId="0" fontId="14" fillId="0" borderId="0" xfId="37" applyFont="1"/>
    <xf numFmtId="0" fontId="4" fillId="0" borderId="0" xfId="37" applyFont="1"/>
    <xf numFmtId="0" fontId="12" fillId="0" borderId="0" xfId="37" applyFont="1"/>
    <xf numFmtId="0" fontId="17" fillId="0" borderId="0" xfId="37" applyFont="1" applyAlignment="1">
      <alignment horizontal="center"/>
    </xf>
    <xf numFmtId="0" fontId="17" fillId="0" borderId="0" xfId="37" applyFont="1"/>
    <xf numFmtId="0" fontId="17" fillId="0" borderId="0" xfId="37" applyFont="1" applyBorder="1" applyAlignment="1">
      <alignment horizontal="center"/>
    </xf>
    <xf numFmtId="0" fontId="48" fillId="0" borderId="0" xfId="37" applyFont="1"/>
    <xf numFmtId="0" fontId="13" fillId="0" borderId="0" xfId="37" applyFont="1"/>
    <xf numFmtId="0" fontId="4" fillId="0" borderId="0" xfId="37" applyFont="1" applyBorder="1"/>
    <xf numFmtId="41" fontId="4" fillId="0" borderId="0" xfId="37" applyNumberFormat="1" applyFont="1"/>
    <xf numFmtId="0" fontId="5" fillId="0" borderId="0" xfId="37" applyFont="1"/>
    <xf numFmtId="0" fontId="5" fillId="0" borderId="0" xfId="37" applyFont="1" applyBorder="1"/>
    <xf numFmtId="49" fontId="4" fillId="0" borderId="0" xfId="0" applyNumberFormat="1" applyFont="1" applyBorder="1" applyAlignment="1"/>
    <xf numFmtId="3" fontId="4" fillId="0" borderId="0" xfId="0" applyNumberFormat="1" applyFont="1" applyBorder="1" applyAlignment="1"/>
    <xf numFmtId="49" fontId="14" fillId="0" borderId="0" xfId="0" applyNumberFormat="1" applyFont="1" applyBorder="1" applyAlignment="1"/>
    <xf numFmtId="49" fontId="41" fillId="0" borderId="0" xfId="0" applyNumberFormat="1" applyFont="1" applyBorder="1" applyAlignment="1"/>
    <xf numFmtId="3" fontId="41" fillId="0" borderId="0" xfId="0" applyNumberFormat="1" applyFont="1" applyBorder="1" applyAlignment="1"/>
    <xf numFmtId="49" fontId="0" fillId="0" borderId="0" xfId="0" applyNumberFormat="1" applyBorder="1" applyAlignment="1"/>
    <xf numFmtId="3" fontId="0" fillId="0" borderId="0" xfId="0" applyNumberFormat="1" applyBorder="1" applyAlignment="1"/>
    <xf numFmtId="3" fontId="14" fillId="0" borderId="1" xfId="0" applyNumberFormat="1" applyFont="1" applyBorder="1" applyAlignment="1">
      <alignment horizontal="right"/>
    </xf>
    <xf numFmtId="0" fontId="49" fillId="0" borderId="2" xfId="0" applyFont="1" applyBorder="1" applyAlignment="1">
      <alignment horizontal="center" vertical="center"/>
    </xf>
    <xf numFmtId="0" fontId="49" fillId="0" borderId="3" xfId="0" applyFont="1" applyBorder="1" applyAlignment="1">
      <alignment horizontal="center" vertical="center"/>
    </xf>
    <xf numFmtId="0" fontId="49" fillId="0" borderId="2" xfId="52" applyFont="1" applyBorder="1" applyAlignment="1">
      <alignment horizontal="center" vertical="center" wrapText="1"/>
    </xf>
    <xf numFmtId="0" fontId="49" fillId="0" borderId="4" xfId="52" applyFont="1" applyBorder="1" applyAlignment="1">
      <alignment horizontal="center" vertical="center" wrapText="1"/>
    </xf>
    <xf numFmtId="0" fontId="47" fillId="0" borderId="5" xfId="52" applyFont="1" applyBorder="1" applyAlignment="1">
      <alignment horizontal="left" vertical="top" wrapText="1"/>
    </xf>
    <xf numFmtId="3" fontId="14" fillId="0" borderId="1" xfId="0" applyNumberFormat="1" applyFont="1" applyBorder="1" applyAlignment="1"/>
    <xf numFmtId="0" fontId="13" fillId="0" borderId="6" xfId="0" applyFont="1" applyBorder="1" applyAlignment="1">
      <alignment horizontal="left" vertical="top" wrapText="1"/>
    </xf>
    <xf numFmtId="0" fontId="51" fillId="0" borderId="5" xfId="52" applyFont="1" applyBorder="1" applyAlignment="1">
      <alignment horizontal="right" vertical="top" wrapText="1"/>
    </xf>
    <xf numFmtId="3" fontId="52" fillId="0" borderId="1" xfId="52" applyNumberFormat="1" applyFont="1" applyBorder="1" applyAlignment="1">
      <alignment horizontal="right"/>
    </xf>
    <xf numFmtId="0" fontId="49" fillId="0" borderId="3" xfId="52" applyFont="1" applyBorder="1" applyAlignment="1">
      <alignment horizontal="center" vertical="center"/>
    </xf>
    <xf numFmtId="0" fontId="49" fillId="0" borderId="3" xfId="0" applyFont="1" applyFill="1" applyBorder="1" applyAlignment="1">
      <alignment horizontal="center" vertical="center"/>
    </xf>
    <xf numFmtId="3" fontId="14" fillId="0" borderId="9" xfId="0" applyNumberFormat="1" applyFont="1" applyBorder="1" applyAlignment="1">
      <alignment horizontal="right"/>
    </xf>
    <xf numFmtId="1" fontId="49" fillId="0" borderId="3" xfId="0" applyNumberFormat="1" applyFont="1" applyBorder="1" applyAlignment="1">
      <alignment horizontal="center" vertical="center"/>
    </xf>
    <xf numFmtId="3" fontId="14" fillId="0" borderId="9" xfId="0" applyNumberFormat="1" applyFont="1" applyBorder="1" applyAlignment="1"/>
    <xf numFmtId="3" fontId="13" fillId="0" borderId="1" xfId="0" applyNumberFormat="1" applyFont="1" applyBorder="1" applyAlignment="1"/>
    <xf numFmtId="3" fontId="13" fillId="0" borderId="9" xfId="0" applyNumberFormat="1" applyFont="1" applyBorder="1" applyAlignment="1"/>
    <xf numFmtId="3" fontId="14" fillId="0" borderId="3" xfId="0" applyNumberFormat="1" applyFont="1" applyBorder="1" applyAlignment="1"/>
    <xf numFmtId="0" fontId="49" fillId="0" borderId="4" xfId="52" applyFont="1" applyBorder="1" applyAlignment="1">
      <alignment horizontal="center" vertical="center"/>
    </xf>
    <xf numFmtId="0" fontId="49" fillId="0" borderId="4" xfId="0" applyFont="1" applyFill="1" applyBorder="1" applyAlignment="1">
      <alignment horizontal="center" vertical="center"/>
    </xf>
    <xf numFmtId="1" fontId="49" fillId="0" borderId="4" xfId="0" applyNumberFormat="1" applyFont="1" applyBorder="1" applyAlignment="1">
      <alignment horizontal="center" vertical="center"/>
    </xf>
    <xf numFmtId="0" fontId="49" fillId="0" borderId="4" xfId="0" applyFont="1" applyBorder="1" applyAlignment="1">
      <alignment horizontal="center" vertical="center"/>
    </xf>
    <xf numFmtId="0" fontId="49" fillId="0" borderId="0" xfId="37" applyFont="1" applyFill="1" applyBorder="1" applyAlignment="1">
      <alignment horizontal="center" vertical="center"/>
    </xf>
    <xf numFmtId="0" fontId="49" fillId="0" borderId="0" xfId="37" applyFont="1" applyFill="1" applyBorder="1" applyAlignment="1">
      <alignment horizontal="center" vertical="center" wrapText="1"/>
    </xf>
    <xf numFmtId="0" fontId="50" fillId="0" borderId="0" xfId="52" applyFont="1" applyFill="1" applyBorder="1" applyAlignment="1">
      <alignment horizontal="center"/>
    </xf>
    <xf numFmtId="3" fontId="12" fillId="0" borderId="0" xfId="0" applyNumberFormat="1" applyFont="1" applyFill="1" applyBorder="1"/>
    <xf numFmtId="3" fontId="12" fillId="0" borderId="0" xfId="0" applyNumberFormat="1" applyFont="1" applyFill="1" applyBorder="1" applyAlignment="1">
      <alignment horizontal="right"/>
    </xf>
    <xf numFmtId="10" fontId="12" fillId="0" borderId="0" xfId="37" applyNumberFormat="1" applyFont="1" applyFill="1" applyBorder="1" applyAlignment="1">
      <alignment horizontal="right"/>
    </xf>
    <xf numFmtId="0" fontId="49" fillId="0" borderId="0" xfId="0" applyFont="1" applyFill="1" applyBorder="1" applyAlignment="1">
      <alignment horizontal="center" vertical="center"/>
    </xf>
    <xf numFmtId="0" fontId="49" fillId="0" borderId="0" xfId="0" applyNumberFormat="1" applyFont="1" applyFill="1" applyBorder="1" applyAlignment="1">
      <alignment horizontal="center" vertical="center"/>
    </xf>
    <xf numFmtId="3" fontId="14" fillId="0" borderId="0" xfId="0" applyNumberFormat="1" applyFont="1" applyFill="1" applyBorder="1" applyAlignment="1"/>
    <xf numFmtId="0" fontId="49" fillId="0" borderId="0" xfId="52" applyFont="1" applyFill="1" applyBorder="1" applyAlignment="1">
      <alignment horizontal="center" vertical="center" wrapText="1"/>
    </xf>
    <xf numFmtId="0" fontId="49" fillId="0" borderId="0" xfId="43" applyFont="1" applyFill="1" applyBorder="1" applyAlignment="1">
      <alignment horizontal="center" vertical="center" wrapText="1"/>
    </xf>
    <xf numFmtId="0" fontId="12" fillId="0" borderId="0" xfId="0" applyFont="1" applyFill="1" applyBorder="1" applyAlignment="1">
      <alignment horizontal="center"/>
    </xf>
    <xf numFmtId="10" fontId="12" fillId="0" borderId="0" xfId="37" applyNumberFormat="1" applyFont="1" applyFill="1" applyBorder="1" applyAlignment="1">
      <alignment horizontal="right" vertical="center"/>
    </xf>
    <xf numFmtId="0" fontId="50" fillId="0" borderId="0" xfId="0" applyFont="1"/>
    <xf numFmtId="3" fontId="47" fillId="0" borderId="0" xfId="0" applyNumberFormat="1" applyFont="1" applyAlignment="1">
      <alignment horizontal="right"/>
    </xf>
    <xf numFmtId="0" fontId="49" fillId="0" borderId="4" xfId="52" applyFont="1" applyBorder="1" applyAlignment="1">
      <alignment horizontal="center" vertical="center"/>
    </xf>
    <xf numFmtId="3" fontId="19" fillId="0" borderId="3" xfId="0" applyNumberFormat="1" applyFont="1" applyBorder="1" applyAlignment="1"/>
    <xf numFmtId="3" fontId="19" fillId="0" borderId="9" xfId="0" applyNumberFormat="1" applyFont="1" applyBorder="1" applyAlignment="1"/>
    <xf numFmtId="0" fontId="47" fillId="0" borderId="0" xfId="52" applyFont="1" applyFill="1" applyAlignment="1">
      <alignment horizontal="left" vertical="top" wrapText="1"/>
    </xf>
    <xf numFmtId="1" fontId="49" fillId="0" borderId="4" xfId="0" applyNumberFormat="1" applyFont="1" applyBorder="1" applyAlignment="1">
      <alignment horizontal="center" vertical="center"/>
    </xf>
    <xf numFmtId="0" fontId="49" fillId="0" borderId="4" xfId="0" applyFont="1" applyBorder="1" applyAlignment="1">
      <alignment horizontal="center" vertical="center"/>
    </xf>
    <xf numFmtId="3" fontId="19" fillId="0" borderId="1" xfId="0" applyNumberFormat="1" applyFont="1" applyBorder="1" applyAlignment="1"/>
    <xf numFmtId="3" fontId="47" fillId="0" borderId="0" xfId="52" applyNumberFormat="1" applyFont="1" applyFill="1" applyAlignment="1"/>
    <xf numFmtId="3" fontId="22" fillId="0" borderId="1" xfId="0" applyNumberFormat="1" applyFont="1" applyBorder="1" applyAlignment="1"/>
    <xf numFmtId="3" fontId="22" fillId="0" borderId="3" xfId="0" applyNumberFormat="1" applyFont="1" applyBorder="1" applyAlignment="1"/>
    <xf numFmtId="0" fontId="49" fillId="0" borderId="4" xfId="52" applyFont="1" applyBorder="1" applyAlignment="1">
      <alignment horizontal="center" vertical="center"/>
    </xf>
    <xf numFmtId="3" fontId="22" fillId="0" borderId="1" xfId="0" applyNumberFormat="1" applyFont="1" applyBorder="1" applyAlignment="1">
      <alignment horizontal="right"/>
    </xf>
    <xf numFmtId="3" fontId="22" fillId="0" borderId="9" xfId="0" applyNumberFormat="1" applyFont="1" applyBorder="1" applyAlignment="1">
      <alignment horizontal="right"/>
    </xf>
    <xf numFmtId="0" fontId="49" fillId="0" borderId="4" xfId="0" applyFont="1" applyFill="1" applyBorder="1" applyAlignment="1">
      <alignment horizontal="center" vertical="center"/>
    </xf>
    <xf numFmtId="3" fontId="22" fillId="0" borderId="9" xfId="0" applyNumberFormat="1" applyFont="1" applyBorder="1" applyAlignment="1"/>
    <xf numFmtId="1" fontId="49" fillId="0" borderId="4" xfId="0" applyNumberFormat="1" applyFont="1" applyBorder="1" applyAlignment="1">
      <alignment horizontal="center" vertical="center"/>
    </xf>
    <xf numFmtId="0" fontId="49" fillId="0" borderId="4" xfId="0" applyFont="1" applyBorder="1" applyAlignment="1">
      <alignment horizontal="center" vertical="center"/>
    </xf>
    <xf numFmtId="0" fontId="12" fillId="0" borderId="6" xfId="0" applyFont="1" applyBorder="1" applyAlignment="1">
      <alignment horizontal="left" vertical="center" wrapText="1"/>
    </xf>
    <xf numFmtId="0" fontId="12" fillId="0" borderId="6" xfId="0" applyFont="1" applyBorder="1" applyAlignment="1">
      <alignment horizontal="left" vertical="center"/>
    </xf>
    <xf numFmtId="0" fontId="12" fillId="0" borderId="6" xfId="0" applyFont="1" applyBorder="1" applyAlignment="1">
      <alignment horizontal="left"/>
    </xf>
    <xf numFmtId="0" fontId="12" fillId="0" borderId="6" xfId="0" applyFont="1" applyBorder="1"/>
    <xf numFmtId="3" fontId="14" fillId="0" borderId="1" xfId="0" applyNumberFormat="1" applyFont="1" applyBorder="1" applyAlignment="1">
      <alignment horizontal="center"/>
    </xf>
    <xf numFmtId="3" fontId="13" fillId="0" borderId="1" xfId="0" applyNumberFormat="1" applyFont="1" applyBorder="1" applyAlignment="1">
      <alignment horizontal="center"/>
    </xf>
    <xf numFmtId="0" fontId="49" fillId="33" borderId="19" xfId="0" applyFont="1" applyFill="1" applyBorder="1" applyAlignment="1">
      <alignment horizontal="center" vertical="center"/>
    </xf>
    <xf numFmtId="0" fontId="49" fillId="0" borderId="4" xfId="52" applyFont="1" applyBorder="1" applyAlignment="1">
      <alignment horizontal="center" vertical="center"/>
    </xf>
    <xf numFmtId="0" fontId="12" fillId="0" borderId="0" xfId="37" applyFont="1" applyAlignment="1"/>
    <xf numFmtId="3" fontId="14" fillId="0" borderId="3" xfId="0" applyNumberFormat="1" applyFont="1" applyBorder="1" applyAlignment="1">
      <alignment horizontal="right"/>
    </xf>
    <xf numFmtId="0" fontId="12" fillId="0" borderId="6" xfId="0" applyFont="1" applyFill="1" applyBorder="1" applyAlignment="1">
      <alignment horizontal="left" vertical="center"/>
    </xf>
    <xf numFmtId="0" fontId="12" fillId="0" borderId="7" xfId="0" applyFont="1" applyBorder="1" applyAlignment="1">
      <alignment horizontal="left" vertical="center" wrapText="1"/>
    </xf>
    <xf numFmtId="3" fontId="13" fillId="0" borderId="1" xfId="0" applyNumberFormat="1" applyFont="1" applyBorder="1" applyAlignment="1">
      <alignment horizontal="right"/>
    </xf>
    <xf numFmtId="0" fontId="49" fillId="33" borderId="21" xfId="0" applyFont="1" applyFill="1" applyBorder="1" applyAlignment="1">
      <alignment horizontal="center" vertical="center"/>
    </xf>
    <xf numFmtId="0" fontId="49" fillId="33" borderId="5" xfId="0" applyFont="1" applyFill="1" applyBorder="1" applyAlignment="1">
      <alignment horizontal="center" vertical="center"/>
    </xf>
    <xf numFmtId="3" fontId="57" fillId="0" borderId="1" xfId="0" applyNumberFormat="1" applyFont="1" applyBorder="1" applyAlignment="1"/>
    <xf numFmtId="3" fontId="57" fillId="0" borderId="3" xfId="0" applyNumberFormat="1" applyFont="1" applyBorder="1" applyAlignment="1"/>
    <xf numFmtId="3" fontId="57" fillId="0" borderId="1" xfId="0" applyNumberFormat="1" applyFont="1" applyBorder="1" applyAlignment="1">
      <alignment horizontal="right"/>
    </xf>
    <xf numFmtId="0" fontId="58" fillId="0" borderId="4" xfId="0" applyFont="1" applyBorder="1" applyAlignment="1">
      <alignment horizontal="center" vertical="center"/>
    </xf>
    <xf numFmtId="1" fontId="58" fillId="0" borderId="4" xfId="0" applyNumberFormat="1" applyFont="1" applyBorder="1" applyAlignment="1">
      <alignment horizontal="center" vertical="center"/>
    </xf>
    <xf numFmtId="3" fontId="57" fillId="0" borderId="9" xfId="0" applyNumberFormat="1" applyFont="1" applyBorder="1" applyAlignment="1"/>
    <xf numFmtId="3" fontId="57" fillId="0" borderId="9" xfId="0" applyNumberFormat="1" applyFont="1" applyBorder="1" applyAlignment="1">
      <alignment horizontal="right"/>
    </xf>
    <xf numFmtId="3" fontId="57" fillId="0" borderId="3" xfId="0" applyNumberFormat="1" applyFont="1" applyBorder="1" applyAlignment="1">
      <alignment horizontal="right"/>
    </xf>
    <xf numFmtId="0" fontId="12" fillId="0" borderId="0" xfId="0" applyFont="1" applyAlignment="1">
      <alignment horizontal="left"/>
    </xf>
    <xf numFmtId="0" fontId="13" fillId="0" borderId="0" xfId="0" applyFont="1" applyAlignment="1"/>
    <xf numFmtId="0" fontId="14" fillId="0" borderId="0" xfId="0" applyFont="1" applyAlignment="1">
      <alignment horizontal="left"/>
    </xf>
    <xf numFmtId="0" fontId="12" fillId="0" borderId="0" xfId="37" applyFont="1" applyAlignment="1">
      <alignment horizontal="left"/>
    </xf>
    <xf numFmtId="0" fontId="6" fillId="0" borderId="0" xfId="37" applyAlignment="1"/>
    <xf numFmtId="0" fontId="14" fillId="0" borderId="0" xfId="37" applyFont="1" applyAlignment="1">
      <alignment horizontal="left"/>
    </xf>
    <xf numFmtId="0" fontId="12" fillId="0" borderId="0" xfId="37" applyFont="1" applyAlignment="1">
      <alignment horizontal="left" vertical="center"/>
    </xf>
    <xf numFmtId="0" fontId="0" fillId="36" borderId="22" xfId="0" applyFill="1" applyBorder="1" applyAlignment="1">
      <alignment horizontal="center"/>
    </xf>
    <xf numFmtId="0" fontId="0" fillId="36" borderId="6" xfId="0" applyFill="1" applyBorder="1" applyAlignment="1">
      <alignment horizontal="center"/>
    </xf>
    <xf numFmtId="0" fontId="58" fillId="0" borderId="3" xfId="52" applyFont="1" applyBorder="1" applyAlignment="1">
      <alignment horizontal="center" vertical="center"/>
    </xf>
    <xf numFmtId="0" fontId="49" fillId="0" borderId="23" xfId="52" applyFont="1" applyBorder="1" applyAlignment="1">
      <alignment horizontal="center" vertical="center"/>
    </xf>
    <xf numFmtId="0" fontId="58" fillId="0" borderId="3" xfId="0" applyFont="1" applyFill="1" applyBorder="1" applyAlignment="1">
      <alignment horizontal="center" vertical="center"/>
    </xf>
    <xf numFmtId="0" fontId="49" fillId="0" borderId="23" xfId="0" applyFont="1" applyFill="1" applyBorder="1" applyAlignment="1">
      <alignment horizontal="center" vertical="center"/>
    </xf>
    <xf numFmtId="3" fontId="61" fillId="0" borderId="1" xfId="0" applyNumberFormat="1" applyFont="1" applyBorder="1" applyAlignment="1"/>
    <xf numFmtId="0" fontId="63" fillId="0" borderId="4" xfId="52" applyFont="1" applyBorder="1" applyAlignment="1">
      <alignment horizontal="center" vertical="center"/>
    </xf>
    <xf numFmtId="3" fontId="14" fillId="0" borderId="1" xfId="0" applyNumberFormat="1" applyFont="1" applyBorder="1" applyAlignment="1">
      <alignment horizontal="center" vertical="center"/>
    </xf>
    <xf numFmtId="0" fontId="50" fillId="0" borderId="0" xfId="52" applyFont="1" applyBorder="1" applyAlignment="1">
      <alignment horizontal="left" vertical="center" wrapText="1"/>
    </xf>
    <xf numFmtId="0" fontId="47" fillId="0" borderId="0" xfId="52" applyFont="1" applyBorder="1" applyAlignment="1">
      <alignment horizontal="left" vertical="center" wrapText="1"/>
    </xf>
    <xf numFmtId="3" fontId="19" fillId="0" borderId="3" xfId="0" applyNumberFormat="1" applyFont="1" applyBorder="1" applyAlignment="1">
      <alignment vertical="center"/>
    </xf>
    <xf numFmtId="3" fontId="22" fillId="0" borderId="3" xfId="0" applyNumberFormat="1" applyFont="1" applyBorder="1" applyAlignment="1">
      <alignment vertical="center"/>
    </xf>
    <xf numFmtId="3" fontId="23" fillId="0" borderId="3" xfId="0" applyNumberFormat="1" applyFont="1" applyBorder="1" applyAlignment="1">
      <alignment vertical="center"/>
    </xf>
    <xf numFmtId="3" fontId="14" fillId="0" borderId="3" xfId="0" applyNumberFormat="1" applyFont="1" applyBorder="1" applyAlignment="1">
      <alignment vertical="center"/>
    </xf>
    <xf numFmtId="3" fontId="61" fillId="0" borderId="3" xfId="0" applyNumberFormat="1" applyFont="1" applyBorder="1" applyAlignment="1">
      <alignment vertical="center"/>
    </xf>
    <xf numFmtId="0" fontId="4" fillId="0" borderId="0" xfId="0" applyFont="1" applyAlignment="1">
      <alignment vertical="center"/>
    </xf>
    <xf numFmtId="0" fontId="13" fillId="0" borderId="6" xfId="0" applyFont="1" applyBorder="1" applyAlignment="1">
      <alignment horizontal="left" vertical="center" wrapText="1"/>
    </xf>
    <xf numFmtId="3" fontId="19" fillId="0" borderId="1" xfId="0" applyNumberFormat="1" applyFont="1" applyBorder="1" applyAlignment="1">
      <alignment vertical="center"/>
    </xf>
    <xf numFmtId="3" fontId="22" fillId="0" borderId="1" xfId="0" applyNumberFormat="1" applyFont="1" applyBorder="1" applyAlignment="1">
      <alignment vertical="center"/>
    </xf>
    <xf numFmtId="3" fontId="23" fillId="0" borderId="1" xfId="0" applyNumberFormat="1" applyFont="1" applyBorder="1" applyAlignment="1">
      <alignment vertical="center"/>
    </xf>
    <xf numFmtId="3" fontId="14" fillId="0" borderId="1" xfId="0" applyNumberFormat="1" applyFont="1" applyBorder="1" applyAlignment="1">
      <alignment vertical="center"/>
    </xf>
    <xf numFmtId="3" fontId="61" fillId="0" borderId="1" xfId="0" applyNumberFormat="1" applyFont="1" applyBorder="1" applyAlignment="1">
      <alignment vertical="center"/>
    </xf>
    <xf numFmtId="0" fontId="51" fillId="0" borderId="5" xfId="52" applyFont="1" applyBorder="1" applyAlignment="1">
      <alignment horizontal="right" vertical="center" wrapText="1"/>
    </xf>
    <xf numFmtId="3" fontId="52" fillId="0" borderId="1" xfId="52" applyNumberFormat="1" applyFont="1" applyBorder="1" applyAlignment="1">
      <alignment horizontal="right" vertical="center"/>
    </xf>
    <xf numFmtId="0" fontId="50" fillId="0" borderId="6" xfId="52" applyFont="1" applyBorder="1" applyAlignment="1">
      <alignment horizontal="left" vertical="center" wrapText="1"/>
    </xf>
    <xf numFmtId="0" fontId="47" fillId="0" borderId="5" xfId="52" applyFont="1" applyBorder="1" applyAlignment="1">
      <alignment horizontal="left" vertical="center" wrapText="1"/>
    </xf>
    <xf numFmtId="49" fontId="14" fillId="0" borderId="0" xfId="0" applyNumberFormat="1" applyFont="1" applyBorder="1" applyAlignment="1">
      <alignment vertical="center"/>
    </xf>
    <xf numFmtId="0" fontId="20" fillId="0" borderId="6" xfId="0" applyFont="1" applyBorder="1" applyAlignment="1">
      <alignment horizontal="left" vertical="center" wrapText="1"/>
    </xf>
    <xf numFmtId="3" fontId="60" fillId="0" borderId="0" xfId="356" applyNumberFormat="1" applyFont="1" applyAlignment="1">
      <alignment vertical="center"/>
    </xf>
    <xf numFmtId="3" fontId="47" fillId="0" borderId="1" xfId="356" applyNumberFormat="1" applyFont="1" applyBorder="1" applyAlignment="1">
      <alignment vertical="center"/>
    </xf>
    <xf numFmtId="3" fontId="62" fillId="0" borderId="1" xfId="356" applyNumberFormat="1" applyFont="1" applyBorder="1" applyAlignment="1">
      <alignment vertical="center"/>
    </xf>
    <xf numFmtId="3" fontId="47" fillId="0" borderId="0" xfId="356" applyNumberFormat="1" applyFont="1" applyAlignment="1">
      <alignment vertical="center"/>
    </xf>
    <xf numFmtId="0" fontId="13" fillId="0" borderId="6" xfId="0" applyFont="1" applyBorder="1" applyAlignment="1">
      <alignment vertical="center"/>
    </xf>
    <xf numFmtId="0" fontId="15" fillId="0" borderId="6" xfId="0" applyFont="1" applyBorder="1" applyAlignment="1">
      <alignment horizontal="left" vertical="center" wrapText="1"/>
    </xf>
    <xf numFmtId="0" fontId="14" fillId="0" borderId="0" xfId="0" applyFont="1" applyAlignment="1">
      <alignment vertical="center"/>
    </xf>
    <xf numFmtId="3" fontId="47" fillId="0" borderId="1" xfId="52" applyNumberFormat="1" applyFont="1" applyBorder="1" applyAlignment="1">
      <alignment horizontal="right" vertical="center"/>
    </xf>
    <xf numFmtId="0" fontId="47" fillId="0" borderId="5" xfId="52" applyFont="1" applyBorder="1" applyAlignment="1">
      <alignment horizontal="left" vertical="center"/>
    </xf>
    <xf numFmtId="3" fontId="53" fillId="0" borderId="1" xfId="52" applyNumberFormat="1" applyFont="1" applyBorder="1" applyAlignment="1">
      <alignment vertical="center"/>
    </xf>
    <xf numFmtId="0" fontId="47" fillId="0" borderId="7" xfId="52" applyFont="1" applyBorder="1" applyAlignment="1">
      <alignment vertical="center"/>
    </xf>
    <xf numFmtId="0" fontId="51" fillId="0" borderId="8" xfId="52" applyFont="1" applyBorder="1" applyAlignment="1">
      <alignment horizontal="right" vertical="center" wrapText="1"/>
    </xf>
    <xf numFmtId="3" fontId="53" fillId="0" borderId="9" xfId="52" applyNumberFormat="1" applyFont="1" applyBorder="1" applyAlignment="1">
      <alignment vertical="center"/>
    </xf>
    <xf numFmtId="0" fontId="12" fillId="0" borderId="0" xfId="0" applyFont="1" applyFill="1" applyBorder="1" applyAlignment="1">
      <alignment horizontal="center" vertical="center"/>
    </xf>
    <xf numFmtId="0" fontId="13" fillId="0" borderId="0" xfId="0" applyFont="1" applyAlignment="1">
      <alignment vertical="center"/>
    </xf>
    <xf numFmtId="3" fontId="13" fillId="0" borderId="0" xfId="0" applyNumberFormat="1" applyFont="1" applyAlignment="1">
      <alignment vertical="center"/>
    </xf>
    <xf numFmtId="10" fontId="12" fillId="0" borderId="0" xfId="43" applyNumberFormat="1" applyFont="1" applyFill="1" applyBorder="1" applyAlignment="1">
      <alignment horizontal="right" vertical="center"/>
    </xf>
    <xf numFmtId="49" fontId="13" fillId="0" borderId="0" xfId="0" applyNumberFormat="1" applyFont="1" applyAlignment="1">
      <alignment vertical="center"/>
    </xf>
    <xf numFmtId="10" fontId="12" fillId="0" borderId="0" xfId="37" applyNumberFormat="1" applyFont="1" applyFill="1" applyBorder="1" applyAlignment="1">
      <alignment horizontal="center" vertical="center"/>
    </xf>
    <xf numFmtId="0" fontId="15" fillId="0" borderId="0" xfId="0" applyFont="1" applyFill="1" applyBorder="1" applyAlignment="1">
      <alignment vertical="center"/>
    </xf>
    <xf numFmtId="0" fontId="12" fillId="0" borderId="0" xfId="0" applyFont="1" applyFill="1" applyBorder="1" applyAlignment="1">
      <alignment horizontal="left" vertical="center"/>
    </xf>
    <xf numFmtId="0" fontId="12" fillId="0" borderId="0" xfId="0" applyFont="1" applyBorder="1" applyAlignment="1">
      <alignment horizontal="left" vertical="center" wrapText="1"/>
    </xf>
    <xf numFmtId="0" fontId="12" fillId="0" borderId="7" xfId="0" applyFont="1" applyBorder="1" applyAlignment="1">
      <alignment horizontal="left" vertical="center"/>
    </xf>
    <xf numFmtId="0" fontId="12" fillId="34" borderId="5" xfId="0" applyFont="1" applyFill="1" applyBorder="1" applyAlignment="1">
      <alignment vertical="center"/>
    </xf>
    <xf numFmtId="0" fontId="14" fillId="34" borderId="5" xfId="0" applyFont="1" applyFill="1" applyBorder="1" applyAlignment="1">
      <alignment vertical="center"/>
    </xf>
    <xf numFmtId="3" fontId="14" fillId="34" borderId="5" xfId="0" applyNumberFormat="1" applyFont="1" applyFill="1" applyBorder="1" applyAlignment="1">
      <alignment vertical="center"/>
    </xf>
    <xf numFmtId="3" fontId="14" fillId="34" borderId="1" xfId="0" applyNumberFormat="1" applyFont="1" applyFill="1" applyBorder="1" applyAlignment="1">
      <alignment vertical="center"/>
    </xf>
    <xf numFmtId="0" fontId="12" fillId="35" borderId="5" xfId="0" applyFont="1" applyFill="1" applyBorder="1" applyAlignment="1">
      <alignment vertical="center"/>
    </xf>
    <xf numFmtId="0" fontId="14" fillId="35" borderId="5" xfId="0" applyFont="1" applyFill="1" applyBorder="1" applyAlignment="1">
      <alignment vertical="center"/>
    </xf>
    <xf numFmtId="3" fontId="14" fillId="35" borderId="5" xfId="0" applyNumberFormat="1" applyFont="1" applyFill="1" applyBorder="1" applyAlignment="1">
      <alignment vertical="center"/>
    </xf>
    <xf numFmtId="3" fontId="14" fillId="35" borderId="1" xfId="0" applyNumberFormat="1" applyFont="1" applyFill="1" applyBorder="1" applyAlignment="1">
      <alignment vertical="center"/>
    </xf>
    <xf numFmtId="3" fontId="12" fillId="34" borderId="5" xfId="0" applyNumberFormat="1" applyFont="1" applyFill="1" applyBorder="1" applyAlignment="1">
      <alignment vertical="center"/>
    </xf>
    <xf numFmtId="3" fontId="12" fillId="34" borderId="1" xfId="0" applyNumberFormat="1" applyFont="1" applyFill="1" applyBorder="1" applyAlignment="1">
      <alignment vertical="center"/>
    </xf>
    <xf numFmtId="0" fontId="50" fillId="35" borderId="20" xfId="0" applyFont="1" applyFill="1" applyBorder="1" applyAlignment="1">
      <alignment horizontal="right" vertical="center"/>
    </xf>
    <xf numFmtId="3" fontId="50" fillId="35" borderId="1" xfId="0" applyNumberFormat="1" applyFont="1" applyFill="1" applyBorder="1" applyAlignment="1">
      <alignment horizontal="center" vertical="center"/>
    </xf>
    <xf numFmtId="0" fontId="0" fillId="36" borderId="22" xfId="0" applyFill="1" applyBorder="1" applyAlignment="1">
      <alignment horizontal="center" vertical="center"/>
    </xf>
    <xf numFmtId="3" fontId="15" fillId="36" borderId="22" xfId="0" applyNumberFormat="1" applyFont="1" applyFill="1" applyBorder="1" applyAlignment="1">
      <alignment horizontal="center" vertical="center"/>
    </xf>
    <xf numFmtId="0" fontId="14" fillId="34" borderId="5" xfId="0" applyFont="1" applyFill="1" applyBorder="1" applyAlignment="1">
      <alignment horizontal="center" vertical="center"/>
    </xf>
    <xf numFmtId="0" fontId="14" fillId="35" borderId="5" xfId="0" applyFont="1" applyFill="1" applyBorder="1" applyAlignment="1">
      <alignment horizontal="center" vertical="center"/>
    </xf>
    <xf numFmtId="3" fontId="14" fillId="34" borderId="5" xfId="0" applyNumberFormat="1" applyFont="1" applyFill="1" applyBorder="1" applyAlignment="1">
      <alignment horizontal="center" vertical="center"/>
    </xf>
    <xf numFmtId="3" fontId="14" fillId="35" borderId="5" xfId="0" applyNumberFormat="1" applyFont="1" applyFill="1" applyBorder="1" applyAlignment="1">
      <alignment horizontal="center" vertical="center"/>
    </xf>
    <xf numFmtId="0" fontId="50" fillId="0" borderId="0" xfId="52" applyFont="1" applyFill="1" applyBorder="1" applyAlignment="1">
      <alignment horizontal="center" vertical="center"/>
    </xf>
    <xf numFmtId="0" fontId="50" fillId="0" borderId="0" xfId="0" applyFont="1" applyAlignment="1">
      <alignment vertical="center"/>
    </xf>
    <xf numFmtId="3" fontId="47" fillId="0" borderId="0" xfId="0" applyNumberFormat="1" applyFont="1" applyAlignment="1">
      <alignment vertical="center"/>
    </xf>
    <xf numFmtId="10" fontId="12" fillId="0" borderId="0" xfId="37" applyNumberFormat="1" applyFont="1" applyFill="1" applyBorder="1" applyAlignment="1">
      <alignment vertical="center"/>
    </xf>
    <xf numFmtId="10" fontId="14" fillId="0" borderId="0" xfId="37" applyNumberFormat="1" applyFont="1" applyAlignment="1">
      <alignment vertical="center"/>
    </xf>
    <xf numFmtId="0" fontId="4" fillId="0" borderId="0" xfId="37" applyFont="1" applyAlignment="1">
      <alignment vertical="center"/>
    </xf>
    <xf numFmtId="0" fontId="13" fillId="0" borderId="0" xfId="37" applyFont="1" applyAlignment="1">
      <alignment vertical="center"/>
    </xf>
  </cellXfs>
  <cellStyles count="381">
    <cellStyle name="20% - Accent1" xfId="1" builtinId="30" customBuiltin="1"/>
    <cellStyle name="20% - Accent1 2" xfId="360" xr:uid="{00000000-0005-0000-0000-000001000000}"/>
    <cellStyle name="20% - Accent2" xfId="2" builtinId="34" customBuiltin="1"/>
    <cellStyle name="20% - Accent2 2" xfId="362" xr:uid="{00000000-0005-0000-0000-000003000000}"/>
    <cellStyle name="20% - Accent3" xfId="3" builtinId="38" customBuiltin="1"/>
    <cellStyle name="20% - Accent3 2" xfId="364" xr:uid="{00000000-0005-0000-0000-000005000000}"/>
    <cellStyle name="20% - Accent4" xfId="4" builtinId="42" customBuiltin="1"/>
    <cellStyle name="20% - Accent4 2" xfId="366" xr:uid="{00000000-0005-0000-0000-000007000000}"/>
    <cellStyle name="20% - Accent5" xfId="5" builtinId="46" customBuiltin="1"/>
    <cellStyle name="20% - Accent5 2" xfId="368" xr:uid="{00000000-0005-0000-0000-000009000000}"/>
    <cellStyle name="20% - Accent6" xfId="6" builtinId="50" customBuiltin="1"/>
    <cellStyle name="20% - Accent6 2" xfId="370" xr:uid="{00000000-0005-0000-0000-00000B000000}"/>
    <cellStyle name="40% - Accent1" xfId="7" builtinId="31" customBuiltin="1"/>
    <cellStyle name="40% - Accent1 2" xfId="361" xr:uid="{00000000-0005-0000-0000-00000D000000}"/>
    <cellStyle name="40% - Accent2" xfId="8" builtinId="35" customBuiltin="1"/>
    <cellStyle name="40% - Accent2 2" xfId="363" xr:uid="{00000000-0005-0000-0000-00000F000000}"/>
    <cellStyle name="40% - Accent3" xfId="9" builtinId="39" customBuiltin="1"/>
    <cellStyle name="40% - Accent3 2" xfId="365" xr:uid="{00000000-0005-0000-0000-000011000000}"/>
    <cellStyle name="40% - Accent4" xfId="10" builtinId="43" customBuiltin="1"/>
    <cellStyle name="40% - Accent4 2" xfId="367" xr:uid="{00000000-0005-0000-0000-000013000000}"/>
    <cellStyle name="40% - Accent5" xfId="11" builtinId="47" customBuiltin="1"/>
    <cellStyle name="40% - Accent5 2" xfId="369" xr:uid="{00000000-0005-0000-0000-000015000000}"/>
    <cellStyle name="40% - Accent6" xfId="12" builtinId="51" customBuiltin="1"/>
    <cellStyle name="40% - Accent6 2" xfId="371" xr:uid="{00000000-0005-0000-0000-00001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380" xr:uid="{00000000-0005-0000-0000-000028000000}"/>
    <cellStyle name="Comma 3" xfId="358" xr:uid="{00000000-0005-0000-0000-000029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10" xfId="37" xr:uid="{00000000-0005-0000-0000-000034000000}"/>
    <cellStyle name="Normal 10 2" xfId="38" xr:uid="{00000000-0005-0000-0000-000035000000}"/>
    <cellStyle name="Normal 10 2 2" xfId="39" xr:uid="{00000000-0005-0000-0000-000036000000}"/>
    <cellStyle name="Normal 10 3" xfId="40" xr:uid="{00000000-0005-0000-0000-000037000000}"/>
    <cellStyle name="Normal 11 2" xfId="41" xr:uid="{00000000-0005-0000-0000-000038000000}"/>
    <cellStyle name="Normal 11 3" xfId="42" xr:uid="{00000000-0005-0000-0000-000039000000}"/>
    <cellStyle name="Normal 12" xfId="43" xr:uid="{00000000-0005-0000-0000-00003A000000}"/>
    <cellStyle name="Normal 12 2" xfId="44" xr:uid="{00000000-0005-0000-0000-00003B000000}"/>
    <cellStyle name="Normal 12 2 2" xfId="45" xr:uid="{00000000-0005-0000-0000-00003C000000}"/>
    <cellStyle name="Normal 12 3" xfId="46" xr:uid="{00000000-0005-0000-0000-00003D000000}"/>
    <cellStyle name="Normal 13 2" xfId="47" xr:uid="{00000000-0005-0000-0000-00003E000000}"/>
    <cellStyle name="Normal 13 3" xfId="48" xr:uid="{00000000-0005-0000-0000-00003F000000}"/>
    <cellStyle name="Normal 15 2" xfId="49" xr:uid="{00000000-0005-0000-0000-000040000000}"/>
    <cellStyle name="Normal 15 2 2" xfId="50" xr:uid="{00000000-0005-0000-0000-000041000000}"/>
    <cellStyle name="Normal 15 3" xfId="51" xr:uid="{00000000-0005-0000-0000-000042000000}"/>
    <cellStyle name="Normal 16" xfId="52" xr:uid="{00000000-0005-0000-0000-000043000000}"/>
    <cellStyle name="Normal 16 2" xfId="53" xr:uid="{00000000-0005-0000-0000-000044000000}"/>
    <cellStyle name="Normal 16 3" xfId="54" xr:uid="{00000000-0005-0000-0000-000045000000}"/>
    <cellStyle name="Normal 16 3 2" xfId="374" xr:uid="{00000000-0005-0000-0000-000046000000}"/>
    <cellStyle name="Normal 16 4" xfId="55" xr:uid="{00000000-0005-0000-0000-000047000000}"/>
    <cellStyle name="Normal 16 5" xfId="373" xr:uid="{00000000-0005-0000-0000-000048000000}"/>
    <cellStyle name="Normal 17" xfId="56" xr:uid="{00000000-0005-0000-0000-000049000000}"/>
    <cellStyle name="Normal 17 2" xfId="57" xr:uid="{00000000-0005-0000-0000-00004A000000}"/>
    <cellStyle name="Normal 18" xfId="58" xr:uid="{00000000-0005-0000-0000-00004B000000}"/>
    <cellStyle name="Normal 18 2" xfId="59" xr:uid="{00000000-0005-0000-0000-00004C000000}"/>
    <cellStyle name="Normal 19" xfId="60" xr:uid="{00000000-0005-0000-0000-00004D000000}"/>
    <cellStyle name="Normal 19 2" xfId="61" xr:uid="{00000000-0005-0000-0000-00004E000000}"/>
    <cellStyle name="Normal 2" xfId="356" xr:uid="{00000000-0005-0000-0000-00004F000000}"/>
    <cellStyle name="Normal 2 10" xfId="62" xr:uid="{00000000-0005-0000-0000-000050000000}"/>
    <cellStyle name="Normal 2 10 2" xfId="63" xr:uid="{00000000-0005-0000-0000-000051000000}"/>
    <cellStyle name="Normal 2 100" xfId="64" xr:uid="{00000000-0005-0000-0000-000052000000}"/>
    <cellStyle name="Normal 2 101" xfId="65" xr:uid="{00000000-0005-0000-0000-000053000000}"/>
    <cellStyle name="Normal 2 102" xfId="66" xr:uid="{00000000-0005-0000-0000-000054000000}"/>
    <cellStyle name="Normal 2 103" xfId="67" xr:uid="{00000000-0005-0000-0000-000055000000}"/>
    <cellStyle name="Normal 2 104" xfId="68" xr:uid="{00000000-0005-0000-0000-000056000000}"/>
    <cellStyle name="Normal 2 105" xfId="69" xr:uid="{00000000-0005-0000-0000-000057000000}"/>
    <cellStyle name="Normal 2 106" xfId="70" xr:uid="{00000000-0005-0000-0000-000058000000}"/>
    <cellStyle name="Normal 2 106 2" xfId="71" xr:uid="{00000000-0005-0000-0000-000059000000}"/>
    <cellStyle name="Normal 2 107" xfId="72" xr:uid="{00000000-0005-0000-0000-00005A000000}"/>
    <cellStyle name="Normal 2 107 2" xfId="73" xr:uid="{00000000-0005-0000-0000-00005B000000}"/>
    <cellStyle name="Normal 2 108" xfId="74" xr:uid="{00000000-0005-0000-0000-00005C000000}"/>
    <cellStyle name="Normal 2 108 2" xfId="75" xr:uid="{00000000-0005-0000-0000-00005D000000}"/>
    <cellStyle name="Normal 2 11" xfId="76" xr:uid="{00000000-0005-0000-0000-00005E000000}"/>
    <cellStyle name="Normal 2 11 2" xfId="77" xr:uid="{00000000-0005-0000-0000-00005F000000}"/>
    <cellStyle name="Normal 2 11 2 2" xfId="78" xr:uid="{00000000-0005-0000-0000-000060000000}"/>
    <cellStyle name="Normal 2 12" xfId="79" xr:uid="{00000000-0005-0000-0000-000061000000}"/>
    <cellStyle name="Normal 2 12 2" xfId="80" xr:uid="{00000000-0005-0000-0000-000062000000}"/>
    <cellStyle name="Normal 2 13" xfId="81" xr:uid="{00000000-0005-0000-0000-000063000000}"/>
    <cellStyle name="Normal 2 14" xfId="82" xr:uid="{00000000-0005-0000-0000-000064000000}"/>
    <cellStyle name="Normal 2 15" xfId="83" xr:uid="{00000000-0005-0000-0000-000065000000}"/>
    <cellStyle name="Normal 2 16" xfId="84" xr:uid="{00000000-0005-0000-0000-000066000000}"/>
    <cellStyle name="Normal 2 17" xfId="85" xr:uid="{00000000-0005-0000-0000-000067000000}"/>
    <cellStyle name="Normal 2 18" xfId="86" xr:uid="{00000000-0005-0000-0000-000068000000}"/>
    <cellStyle name="Normal 2 19" xfId="87" xr:uid="{00000000-0005-0000-0000-000069000000}"/>
    <cellStyle name="Normal 2 2" xfId="88" xr:uid="{00000000-0005-0000-0000-00006A000000}"/>
    <cellStyle name="Normal 2 2 2" xfId="89" xr:uid="{00000000-0005-0000-0000-00006B000000}"/>
    <cellStyle name="Normal 2 20" xfId="90" xr:uid="{00000000-0005-0000-0000-00006C000000}"/>
    <cellStyle name="Normal 2 21" xfId="91" xr:uid="{00000000-0005-0000-0000-00006D000000}"/>
    <cellStyle name="Normal 2 22" xfId="92" xr:uid="{00000000-0005-0000-0000-00006E000000}"/>
    <cellStyle name="Normal 2 23" xfId="93" xr:uid="{00000000-0005-0000-0000-00006F000000}"/>
    <cellStyle name="Normal 2 24" xfId="94" xr:uid="{00000000-0005-0000-0000-000070000000}"/>
    <cellStyle name="Normal 2 25" xfId="95" xr:uid="{00000000-0005-0000-0000-000071000000}"/>
    <cellStyle name="Normal 2 26" xfId="96" xr:uid="{00000000-0005-0000-0000-000072000000}"/>
    <cellStyle name="Normal 2 27" xfId="97" xr:uid="{00000000-0005-0000-0000-000073000000}"/>
    <cellStyle name="Normal 2 28" xfId="98" xr:uid="{00000000-0005-0000-0000-000074000000}"/>
    <cellStyle name="Normal 2 29" xfId="99" xr:uid="{00000000-0005-0000-0000-000075000000}"/>
    <cellStyle name="Normal 2 3" xfId="100" xr:uid="{00000000-0005-0000-0000-000076000000}"/>
    <cellStyle name="Normal 2 3 2" xfId="101" xr:uid="{00000000-0005-0000-0000-000077000000}"/>
    <cellStyle name="Normal 2 30" xfId="102" xr:uid="{00000000-0005-0000-0000-000078000000}"/>
    <cellStyle name="Normal 2 31" xfId="103" xr:uid="{00000000-0005-0000-0000-000079000000}"/>
    <cellStyle name="Normal 2 32" xfId="104" xr:uid="{00000000-0005-0000-0000-00007A000000}"/>
    <cellStyle name="Normal 2 33" xfId="105" xr:uid="{00000000-0005-0000-0000-00007B000000}"/>
    <cellStyle name="Normal 2 34" xfId="106" xr:uid="{00000000-0005-0000-0000-00007C000000}"/>
    <cellStyle name="Normal 2 35" xfId="107" xr:uid="{00000000-0005-0000-0000-00007D000000}"/>
    <cellStyle name="Normal 2 36" xfId="108" xr:uid="{00000000-0005-0000-0000-00007E000000}"/>
    <cellStyle name="Normal 2 37" xfId="109" xr:uid="{00000000-0005-0000-0000-00007F000000}"/>
    <cellStyle name="Normal 2 38" xfId="110" xr:uid="{00000000-0005-0000-0000-000080000000}"/>
    <cellStyle name="Normal 2 39" xfId="111" xr:uid="{00000000-0005-0000-0000-000081000000}"/>
    <cellStyle name="Normal 2 4" xfId="112" xr:uid="{00000000-0005-0000-0000-000082000000}"/>
    <cellStyle name="Normal 2 4 2" xfId="113" xr:uid="{00000000-0005-0000-0000-000083000000}"/>
    <cellStyle name="Normal 2 4 3" xfId="114" xr:uid="{00000000-0005-0000-0000-000084000000}"/>
    <cellStyle name="Normal 2 40" xfId="115" xr:uid="{00000000-0005-0000-0000-000085000000}"/>
    <cellStyle name="Normal 2 41" xfId="116" xr:uid="{00000000-0005-0000-0000-000086000000}"/>
    <cellStyle name="Normal 2 42" xfId="117" xr:uid="{00000000-0005-0000-0000-000087000000}"/>
    <cellStyle name="Normal 2 43" xfId="118" xr:uid="{00000000-0005-0000-0000-000088000000}"/>
    <cellStyle name="Normal 2 44" xfId="119" xr:uid="{00000000-0005-0000-0000-000089000000}"/>
    <cellStyle name="Normal 2 45" xfId="120" xr:uid="{00000000-0005-0000-0000-00008A000000}"/>
    <cellStyle name="Normal 2 46" xfId="121" xr:uid="{00000000-0005-0000-0000-00008B000000}"/>
    <cellStyle name="Normal 2 47" xfId="122" xr:uid="{00000000-0005-0000-0000-00008C000000}"/>
    <cellStyle name="Normal 2 48" xfId="123" xr:uid="{00000000-0005-0000-0000-00008D000000}"/>
    <cellStyle name="Normal 2 49" xfId="124" xr:uid="{00000000-0005-0000-0000-00008E000000}"/>
    <cellStyle name="Normal 2 5" xfId="125" xr:uid="{00000000-0005-0000-0000-00008F000000}"/>
    <cellStyle name="Normal 2 5 2" xfId="126" xr:uid="{00000000-0005-0000-0000-000090000000}"/>
    <cellStyle name="Normal 2 50" xfId="127" xr:uid="{00000000-0005-0000-0000-000091000000}"/>
    <cellStyle name="Normal 2 51" xfId="128" xr:uid="{00000000-0005-0000-0000-000092000000}"/>
    <cellStyle name="Normal 2 52" xfId="129" xr:uid="{00000000-0005-0000-0000-000093000000}"/>
    <cellStyle name="Normal 2 53" xfId="130" xr:uid="{00000000-0005-0000-0000-000094000000}"/>
    <cellStyle name="Normal 2 54" xfId="131" xr:uid="{00000000-0005-0000-0000-000095000000}"/>
    <cellStyle name="Normal 2 55" xfId="132" xr:uid="{00000000-0005-0000-0000-000096000000}"/>
    <cellStyle name="Normal 2 56" xfId="133" xr:uid="{00000000-0005-0000-0000-000097000000}"/>
    <cellStyle name="Normal 2 57" xfId="134" xr:uid="{00000000-0005-0000-0000-000098000000}"/>
    <cellStyle name="Normal 2 58" xfId="135" xr:uid="{00000000-0005-0000-0000-000099000000}"/>
    <cellStyle name="Normal 2 59" xfId="136" xr:uid="{00000000-0005-0000-0000-00009A000000}"/>
    <cellStyle name="Normal 2 6" xfId="137" xr:uid="{00000000-0005-0000-0000-00009B000000}"/>
    <cellStyle name="Normal 2 6 2" xfId="138" xr:uid="{00000000-0005-0000-0000-00009C000000}"/>
    <cellStyle name="Normal 2 60" xfId="139" xr:uid="{00000000-0005-0000-0000-00009D000000}"/>
    <cellStyle name="Normal 2 61" xfId="140" xr:uid="{00000000-0005-0000-0000-00009E000000}"/>
    <cellStyle name="Normal 2 62" xfId="141" xr:uid="{00000000-0005-0000-0000-00009F000000}"/>
    <cellStyle name="Normal 2 63" xfId="142" xr:uid="{00000000-0005-0000-0000-0000A0000000}"/>
    <cellStyle name="Normal 2 64" xfId="143" xr:uid="{00000000-0005-0000-0000-0000A1000000}"/>
    <cellStyle name="Normal 2 65" xfId="144" xr:uid="{00000000-0005-0000-0000-0000A2000000}"/>
    <cellStyle name="Normal 2 66" xfId="145" xr:uid="{00000000-0005-0000-0000-0000A3000000}"/>
    <cellStyle name="Normal 2 67" xfId="146" xr:uid="{00000000-0005-0000-0000-0000A4000000}"/>
    <cellStyle name="Normal 2 68" xfId="147" xr:uid="{00000000-0005-0000-0000-0000A5000000}"/>
    <cellStyle name="Normal 2 69" xfId="148" xr:uid="{00000000-0005-0000-0000-0000A6000000}"/>
    <cellStyle name="Normal 2 7" xfId="149" xr:uid="{00000000-0005-0000-0000-0000A7000000}"/>
    <cellStyle name="Normal 2 7 2" xfId="150" xr:uid="{00000000-0005-0000-0000-0000A8000000}"/>
    <cellStyle name="Normal 2 70" xfId="151" xr:uid="{00000000-0005-0000-0000-0000A9000000}"/>
    <cellStyle name="Normal 2 71" xfId="152" xr:uid="{00000000-0005-0000-0000-0000AA000000}"/>
    <cellStyle name="Normal 2 72" xfId="153" xr:uid="{00000000-0005-0000-0000-0000AB000000}"/>
    <cellStyle name="Normal 2 73" xfId="154" xr:uid="{00000000-0005-0000-0000-0000AC000000}"/>
    <cellStyle name="Normal 2 74" xfId="155" xr:uid="{00000000-0005-0000-0000-0000AD000000}"/>
    <cellStyle name="Normal 2 75" xfId="156" xr:uid="{00000000-0005-0000-0000-0000AE000000}"/>
    <cellStyle name="Normal 2 76" xfId="157" xr:uid="{00000000-0005-0000-0000-0000AF000000}"/>
    <cellStyle name="Normal 2 77" xfId="158" xr:uid="{00000000-0005-0000-0000-0000B0000000}"/>
    <cellStyle name="Normal 2 78" xfId="159" xr:uid="{00000000-0005-0000-0000-0000B1000000}"/>
    <cellStyle name="Normal 2 79" xfId="160" xr:uid="{00000000-0005-0000-0000-0000B2000000}"/>
    <cellStyle name="Normal 2 8" xfId="161" xr:uid="{00000000-0005-0000-0000-0000B3000000}"/>
    <cellStyle name="Normal 2 8 2" xfId="162" xr:uid="{00000000-0005-0000-0000-0000B4000000}"/>
    <cellStyle name="Normal 2 80" xfId="163" xr:uid="{00000000-0005-0000-0000-0000B5000000}"/>
    <cellStyle name="Normal 2 81" xfId="164" xr:uid="{00000000-0005-0000-0000-0000B6000000}"/>
    <cellStyle name="Normal 2 82" xfId="165" xr:uid="{00000000-0005-0000-0000-0000B7000000}"/>
    <cellStyle name="Normal 2 83" xfId="166" xr:uid="{00000000-0005-0000-0000-0000B8000000}"/>
    <cellStyle name="Normal 2 84" xfId="167" xr:uid="{00000000-0005-0000-0000-0000B9000000}"/>
    <cellStyle name="Normal 2 85" xfId="168" xr:uid="{00000000-0005-0000-0000-0000BA000000}"/>
    <cellStyle name="Normal 2 86" xfId="169" xr:uid="{00000000-0005-0000-0000-0000BB000000}"/>
    <cellStyle name="Normal 2 87" xfId="170" xr:uid="{00000000-0005-0000-0000-0000BC000000}"/>
    <cellStyle name="Normal 2 88" xfId="171" xr:uid="{00000000-0005-0000-0000-0000BD000000}"/>
    <cellStyle name="Normal 2 89" xfId="172" xr:uid="{00000000-0005-0000-0000-0000BE000000}"/>
    <cellStyle name="Normal 2 9" xfId="173" xr:uid="{00000000-0005-0000-0000-0000BF000000}"/>
    <cellStyle name="Normal 2 9 2" xfId="174" xr:uid="{00000000-0005-0000-0000-0000C0000000}"/>
    <cellStyle name="Normal 2 90" xfId="175" xr:uid="{00000000-0005-0000-0000-0000C1000000}"/>
    <cellStyle name="Normal 2 91" xfId="176" xr:uid="{00000000-0005-0000-0000-0000C2000000}"/>
    <cellStyle name="Normal 2 92" xfId="177" xr:uid="{00000000-0005-0000-0000-0000C3000000}"/>
    <cellStyle name="Normal 2 93" xfId="178" xr:uid="{00000000-0005-0000-0000-0000C4000000}"/>
    <cellStyle name="Normal 2 94" xfId="179" xr:uid="{00000000-0005-0000-0000-0000C5000000}"/>
    <cellStyle name="Normal 2 95" xfId="180" xr:uid="{00000000-0005-0000-0000-0000C6000000}"/>
    <cellStyle name="Normal 2 96" xfId="181" xr:uid="{00000000-0005-0000-0000-0000C7000000}"/>
    <cellStyle name="Normal 2 97" xfId="182" xr:uid="{00000000-0005-0000-0000-0000C8000000}"/>
    <cellStyle name="Normal 2 98" xfId="183" xr:uid="{00000000-0005-0000-0000-0000C9000000}"/>
    <cellStyle name="Normal 2 99" xfId="184" xr:uid="{00000000-0005-0000-0000-0000CA000000}"/>
    <cellStyle name="Normal 21" xfId="185" xr:uid="{00000000-0005-0000-0000-0000CB000000}"/>
    <cellStyle name="Normal 21 2" xfId="186" xr:uid="{00000000-0005-0000-0000-0000CC000000}"/>
    <cellStyle name="Normal 22" xfId="187" xr:uid="{00000000-0005-0000-0000-0000CD000000}"/>
    <cellStyle name="Normal 22 2" xfId="188" xr:uid="{00000000-0005-0000-0000-0000CE000000}"/>
    <cellStyle name="Normal 23" xfId="189" xr:uid="{00000000-0005-0000-0000-0000CF000000}"/>
    <cellStyle name="Normal 23 2" xfId="190" xr:uid="{00000000-0005-0000-0000-0000D0000000}"/>
    <cellStyle name="Normal 24" xfId="191" xr:uid="{00000000-0005-0000-0000-0000D1000000}"/>
    <cellStyle name="Normal 24 2" xfId="192" xr:uid="{00000000-0005-0000-0000-0000D2000000}"/>
    <cellStyle name="Normal 25" xfId="193" xr:uid="{00000000-0005-0000-0000-0000D3000000}"/>
    <cellStyle name="Normal 25 2" xfId="194" xr:uid="{00000000-0005-0000-0000-0000D4000000}"/>
    <cellStyle name="Normal 26" xfId="195" xr:uid="{00000000-0005-0000-0000-0000D5000000}"/>
    <cellStyle name="Normal 26 2" xfId="196" xr:uid="{00000000-0005-0000-0000-0000D6000000}"/>
    <cellStyle name="Normal 27" xfId="197" xr:uid="{00000000-0005-0000-0000-0000D7000000}"/>
    <cellStyle name="Normal 27 2" xfId="198" xr:uid="{00000000-0005-0000-0000-0000D8000000}"/>
    <cellStyle name="Normal 28" xfId="199" xr:uid="{00000000-0005-0000-0000-0000D9000000}"/>
    <cellStyle name="Normal 28 2" xfId="200" xr:uid="{00000000-0005-0000-0000-0000DA000000}"/>
    <cellStyle name="Normal 29" xfId="201" xr:uid="{00000000-0005-0000-0000-0000DB000000}"/>
    <cellStyle name="Normal 29 2" xfId="202" xr:uid="{00000000-0005-0000-0000-0000DC000000}"/>
    <cellStyle name="Normal 29 3" xfId="203" xr:uid="{00000000-0005-0000-0000-0000DD000000}"/>
    <cellStyle name="Normal 3" xfId="204" xr:uid="{00000000-0005-0000-0000-0000DE000000}"/>
    <cellStyle name="Normal 3 10" xfId="205" xr:uid="{00000000-0005-0000-0000-0000DF000000}"/>
    <cellStyle name="Normal 3 11" xfId="206" xr:uid="{00000000-0005-0000-0000-0000E0000000}"/>
    <cellStyle name="Normal 3 12" xfId="207" xr:uid="{00000000-0005-0000-0000-0000E1000000}"/>
    <cellStyle name="Normal 3 13" xfId="208" xr:uid="{00000000-0005-0000-0000-0000E2000000}"/>
    <cellStyle name="Normal 3 14" xfId="209" xr:uid="{00000000-0005-0000-0000-0000E3000000}"/>
    <cellStyle name="Normal 3 15" xfId="210" xr:uid="{00000000-0005-0000-0000-0000E4000000}"/>
    <cellStyle name="Normal 3 16" xfId="211" xr:uid="{00000000-0005-0000-0000-0000E5000000}"/>
    <cellStyle name="Normal 3 17" xfId="212" xr:uid="{00000000-0005-0000-0000-0000E6000000}"/>
    <cellStyle name="Normal 3 18" xfId="213" xr:uid="{00000000-0005-0000-0000-0000E7000000}"/>
    <cellStyle name="Normal 3 19" xfId="214" xr:uid="{00000000-0005-0000-0000-0000E8000000}"/>
    <cellStyle name="Normal 3 2" xfId="215" xr:uid="{00000000-0005-0000-0000-0000E9000000}"/>
    <cellStyle name="Normal 3 20" xfId="216" xr:uid="{00000000-0005-0000-0000-0000EA000000}"/>
    <cellStyle name="Normal 3 21" xfId="217" xr:uid="{00000000-0005-0000-0000-0000EB000000}"/>
    <cellStyle name="Normal 3 22" xfId="218" xr:uid="{00000000-0005-0000-0000-0000EC000000}"/>
    <cellStyle name="Normal 3 23" xfId="219" xr:uid="{00000000-0005-0000-0000-0000ED000000}"/>
    <cellStyle name="Normal 3 24" xfId="220" xr:uid="{00000000-0005-0000-0000-0000EE000000}"/>
    <cellStyle name="Normal 3 25" xfId="221" xr:uid="{00000000-0005-0000-0000-0000EF000000}"/>
    <cellStyle name="Normal 3 26" xfId="222" xr:uid="{00000000-0005-0000-0000-0000F0000000}"/>
    <cellStyle name="Normal 3 27" xfId="223" xr:uid="{00000000-0005-0000-0000-0000F1000000}"/>
    <cellStyle name="Normal 3 28" xfId="224" xr:uid="{00000000-0005-0000-0000-0000F2000000}"/>
    <cellStyle name="Normal 3 3" xfId="225" xr:uid="{00000000-0005-0000-0000-0000F3000000}"/>
    <cellStyle name="Normal 3 4" xfId="226" xr:uid="{00000000-0005-0000-0000-0000F4000000}"/>
    <cellStyle name="Normal 3 5" xfId="227" xr:uid="{00000000-0005-0000-0000-0000F5000000}"/>
    <cellStyle name="Normal 3 6" xfId="228" xr:uid="{00000000-0005-0000-0000-0000F6000000}"/>
    <cellStyle name="Normal 3 7" xfId="229" xr:uid="{00000000-0005-0000-0000-0000F7000000}"/>
    <cellStyle name="Normal 3 8" xfId="230" xr:uid="{00000000-0005-0000-0000-0000F8000000}"/>
    <cellStyle name="Normal 3 9" xfId="231" xr:uid="{00000000-0005-0000-0000-0000F9000000}"/>
    <cellStyle name="Normal 30" xfId="232" xr:uid="{00000000-0005-0000-0000-0000FA000000}"/>
    <cellStyle name="Normal 30 2" xfId="375" xr:uid="{00000000-0005-0000-0000-0000FB000000}"/>
    <cellStyle name="Normal 31" xfId="233" xr:uid="{00000000-0005-0000-0000-0000FC000000}"/>
    <cellStyle name="Normal 31 2" xfId="376" xr:uid="{00000000-0005-0000-0000-0000FD000000}"/>
    <cellStyle name="Normal 32" xfId="234" xr:uid="{00000000-0005-0000-0000-0000FE000000}"/>
    <cellStyle name="Normal 33" xfId="235" xr:uid="{00000000-0005-0000-0000-0000FF000000}"/>
    <cellStyle name="Normal 34" xfId="236" xr:uid="{00000000-0005-0000-0000-000000010000}"/>
    <cellStyle name="Normal 34 2" xfId="237" xr:uid="{00000000-0005-0000-0000-000001010000}"/>
    <cellStyle name="Normal 35" xfId="238" xr:uid="{00000000-0005-0000-0000-000002010000}"/>
    <cellStyle name="Normal 35 2" xfId="239" xr:uid="{00000000-0005-0000-0000-000003010000}"/>
    <cellStyle name="Normal 36" xfId="240" xr:uid="{00000000-0005-0000-0000-000004010000}"/>
    <cellStyle name="Normal 36 2" xfId="241" xr:uid="{00000000-0005-0000-0000-000005010000}"/>
    <cellStyle name="Normal 37" xfId="242" xr:uid="{00000000-0005-0000-0000-000006010000}"/>
    <cellStyle name="Normal 37 2" xfId="243" xr:uid="{00000000-0005-0000-0000-000007010000}"/>
    <cellStyle name="Normal 38" xfId="244" xr:uid="{00000000-0005-0000-0000-000008010000}"/>
    <cellStyle name="Normal 38 2" xfId="245" xr:uid="{00000000-0005-0000-0000-000009010000}"/>
    <cellStyle name="Normal 39" xfId="246" xr:uid="{00000000-0005-0000-0000-00000A010000}"/>
    <cellStyle name="Normal 39 2" xfId="247" xr:uid="{00000000-0005-0000-0000-00000B010000}"/>
    <cellStyle name="Normal 4" xfId="248" xr:uid="{00000000-0005-0000-0000-00000C010000}"/>
    <cellStyle name="Normal 4 2" xfId="249" xr:uid="{00000000-0005-0000-0000-00000D010000}"/>
    <cellStyle name="Normal 4 3" xfId="250" xr:uid="{00000000-0005-0000-0000-00000E010000}"/>
    <cellStyle name="Normal 4 4" xfId="251" xr:uid="{00000000-0005-0000-0000-00000F010000}"/>
    <cellStyle name="Normal 40" xfId="252" xr:uid="{00000000-0005-0000-0000-000010010000}"/>
    <cellStyle name="Normal 40 2" xfId="253" xr:uid="{00000000-0005-0000-0000-000011010000}"/>
    <cellStyle name="Normal 41" xfId="254" xr:uid="{00000000-0005-0000-0000-000012010000}"/>
    <cellStyle name="Normal 41 2" xfId="255" xr:uid="{00000000-0005-0000-0000-000013010000}"/>
    <cellStyle name="Normal 42" xfId="256" xr:uid="{00000000-0005-0000-0000-000014010000}"/>
    <cellStyle name="Normal 42 2" xfId="257" xr:uid="{00000000-0005-0000-0000-000015010000}"/>
    <cellStyle name="Normal 43" xfId="258" xr:uid="{00000000-0005-0000-0000-000016010000}"/>
    <cellStyle name="Normal 43 2" xfId="259" xr:uid="{00000000-0005-0000-0000-000017010000}"/>
    <cellStyle name="Normal 44" xfId="260" xr:uid="{00000000-0005-0000-0000-000018010000}"/>
    <cellStyle name="Normal 44 2" xfId="261" xr:uid="{00000000-0005-0000-0000-000019010000}"/>
    <cellStyle name="Normal 45" xfId="262" xr:uid="{00000000-0005-0000-0000-00001A010000}"/>
    <cellStyle name="Normal 45 2" xfId="263" xr:uid="{00000000-0005-0000-0000-00001B010000}"/>
    <cellStyle name="Normal 46" xfId="264" xr:uid="{00000000-0005-0000-0000-00001C010000}"/>
    <cellStyle name="Normal 46 2" xfId="265" xr:uid="{00000000-0005-0000-0000-00001D010000}"/>
    <cellStyle name="Normal 47" xfId="266" xr:uid="{00000000-0005-0000-0000-00001E010000}"/>
    <cellStyle name="Normal 47 2" xfId="267" xr:uid="{00000000-0005-0000-0000-00001F010000}"/>
    <cellStyle name="Normal 48" xfId="268" xr:uid="{00000000-0005-0000-0000-000020010000}"/>
    <cellStyle name="Normal 48 2" xfId="269" xr:uid="{00000000-0005-0000-0000-000021010000}"/>
    <cellStyle name="Normal 49" xfId="270" xr:uid="{00000000-0005-0000-0000-000022010000}"/>
    <cellStyle name="Normal 49 2" xfId="271" xr:uid="{00000000-0005-0000-0000-000023010000}"/>
    <cellStyle name="Normal 5" xfId="372" xr:uid="{00000000-0005-0000-0000-000024010000}"/>
    <cellStyle name="Normal 5 2" xfId="272" xr:uid="{00000000-0005-0000-0000-000025010000}"/>
    <cellStyle name="Normal 5 2 2" xfId="377" xr:uid="{00000000-0005-0000-0000-000026010000}"/>
    <cellStyle name="Normal 50" xfId="273" xr:uid="{00000000-0005-0000-0000-000027010000}"/>
    <cellStyle name="Normal 50 2" xfId="274" xr:uid="{00000000-0005-0000-0000-000028010000}"/>
    <cellStyle name="Normal 51" xfId="275" xr:uid="{00000000-0005-0000-0000-000029010000}"/>
    <cellStyle name="Normal 51 2" xfId="276" xr:uid="{00000000-0005-0000-0000-00002A010000}"/>
    <cellStyle name="Normal 52" xfId="277" xr:uid="{00000000-0005-0000-0000-00002B010000}"/>
    <cellStyle name="Normal 52 2" xfId="278" xr:uid="{00000000-0005-0000-0000-00002C010000}"/>
    <cellStyle name="Normal 53" xfId="279" xr:uid="{00000000-0005-0000-0000-00002D010000}"/>
    <cellStyle name="Normal 53 2" xfId="280" xr:uid="{00000000-0005-0000-0000-00002E010000}"/>
    <cellStyle name="Normal 54" xfId="281" xr:uid="{00000000-0005-0000-0000-00002F010000}"/>
    <cellStyle name="Normal 54 2" xfId="282" xr:uid="{00000000-0005-0000-0000-000030010000}"/>
    <cellStyle name="Normal 55" xfId="283" xr:uid="{00000000-0005-0000-0000-000031010000}"/>
    <cellStyle name="Normal 55 2" xfId="284" xr:uid="{00000000-0005-0000-0000-000032010000}"/>
    <cellStyle name="Normal 56" xfId="285" xr:uid="{00000000-0005-0000-0000-000033010000}"/>
    <cellStyle name="Normal 56 2" xfId="286" xr:uid="{00000000-0005-0000-0000-000034010000}"/>
    <cellStyle name="Normal 57" xfId="287" xr:uid="{00000000-0005-0000-0000-000035010000}"/>
    <cellStyle name="Normal 57 2" xfId="288" xr:uid="{00000000-0005-0000-0000-000036010000}"/>
    <cellStyle name="Normal 58" xfId="289" xr:uid="{00000000-0005-0000-0000-000037010000}"/>
    <cellStyle name="Normal 58 2" xfId="290" xr:uid="{00000000-0005-0000-0000-000038010000}"/>
    <cellStyle name="Normal 59" xfId="291" xr:uid="{00000000-0005-0000-0000-000039010000}"/>
    <cellStyle name="Normal 59 2" xfId="292" xr:uid="{00000000-0005-0000-0000-00003A010000}"/>
    <cellStyle name="Normal 6 2" xfId="293" xr:uid="{00000000-0005-0000-0000-00003B010000}"/>
    <cellStyle name="Normal 60" xfId="294" xr:uid="{00000000-0005-0000-0000-00003C010000}"/>
    <cellStyle name="Normal 60 2" xfId="295" xr:uid="{00000000-0005-0000-0000-00003D010000}"/>
    <cellStyle name="Normal 61" xfId="296" xr:uid="{00000000-0005-0000-0000-00003E010000}"/>
    <cellStyle name="Normal 61 2" xfId="297" xr:uid="{00000000-0005-0000-0000-00003F010000}"/>
    <cellStyle name="Normal 62" xfId="298" xr:uid="{00000000-0005-0000-0000-000040010000}"/>
    <cellStyle name="Normal 62 2" xfId="299" xr:uid="{00000000-0005-0000-0000-000041010000}"/>
    <cellStyle name="Normal 63" xfId="300" xr:uid="{00000000-0005-0000-0000-000042010000}"/>
    <cellStyle name="Normal 63 2" xfId="301" xr:uid="{00000000-0005-0000-0000-000043010000}"/>
    <cellStyle name="Normal 64" xfId="302" xr:uid="{00000000-0005-0000-0000-000044010000}"/>
    <cellStyle name="Normal 64 2" xfId="303" xr:uid="{00000000-0005-0000-0000-000045010000}"/>
    <cellStyle name="Normal 65" xfId="304" xr:uid="{00000000-0005-0000-0000-000046010000}"/>
    <cellStyle name="Normal 65 2" xfId="305" xr:uid="{00000000-0005-0000-0000-000047010000}"/>
    <cellStyle name="Normal 66" xfId="306" xr:uid="{00000000-0005-0000-0000-000048010000}"/>
    <cellStyle name="Normal 66 2" xfId="307" xr:uid="{00000000-0005-0000-0000-000049010000}"/>
    <cellStyle name="Normal 67" xfId="308" xr:uid="{00000000-0005-0000-0000-00004A010000}"/>
    <cellStyle name="Normal 67 2" xfId="309" xr:uid="{00000000-0005-0000-0000-00004B010000}"/>
    <cellStyle name="Normal 68" xfId="310" xr:uid="{00000000-0005-0000-0000-00004C010000}"/>
    <cellStyle name="Normal 68 2" xfId="311" xr:uid="{00000000-0005-0000-0000-00004D010000}"/>
    <cellStyle name="Normal 69" xfId="312" xr:uid="{00000000-0005-0000-0000-00004E010000}"/>
    <cellStyle name="Normal 69 2" xfId="313" xr:uid="{00000000-0005-0000-0000-00004F010000}"/>
    <cellStyle name="Normal 7" xfId="314" xr:uid="{00000000-0005-0000-0000-000050010000}"/>
    <cellStyle name="Normal 7 2" xfId="315" xr:uid="{00000000-0005-0000-0000-000051010000}"/>
    <cellStyle name="Normal 70" xfId="316" xr:uid="{00000000-0005-0000-0000-000052010000}"/>
    <cellStyle name="Normal 70 2" xfId="317" xr:uid="{00000000-0005-0000-0000-000053010000}"/>
    <cellStyle name="Normal 71" xfId="318" xr:uid="{00000000-0005-0000-0000-000054010000}"/>
    <cellStyle name="Normal 71 2" xfId="319" xr:uid="{00000000-0005-0000-0000-000055010000}"/>
    <cellStyle name="Normal 72" xfId="320" xr:uid="{00000000-0005-0000-0000-000056010000}"/>
    <cellStyle name="Normal 72 2" xfId="321" xr:uid="{00000000-0005-0000-0000-000057010000}"/>
    <cellStyle name="Normal 73" xfId="322" xr:uid="{00000000-0005-0000-0000-000058010000}"/>
    <cellStyle name="Normal 73 2" xfId="323" xr:uid="{00000000-0005-0000-0000-000059010000}"/>
    <cellStyle name="Normal 74" xfId="324" xr:uid="{00000000-0005-0000-0000-00005A010000}"/>
    <cellStyle name="Normal 74 2" xfId="325" xr:uid="{00000000-0005-0000-0000-00005B010000}"/>
    <cellStyle name="Normal 75" xfId="326" xr:uid="{00000000-0005-0000-0000-00005C010000}"/>
    <cellStyle name="Normal 75 2" xfId="327" xr:uid="{00000000-0005-0000-0000-00005D010000}"/>
    <cellStyle name="Normal 76" xfId="328" xr:uid="{00000000-0005-0000-0000-00005E010000}"/>
    <cellStyle name="Normal 76 2" xfId="329" xr:uid="{00000000-0005-0000-0000-00005F010000}"/>
    <cellStyle name="Normal 77" xfId="330" xr:uid="{00000000-0005-0000-0000-000060010000}"/>
    <cellStyle name="Normal 77 2" xfId="331" xr:uid="{00000000-0005-0000-0000-000061010000}"/>
    <cellStyle name="Normal 78" xfId="332" xr:uid="{00000000-0005-0000-0000-000062010000}"/>
    <cellStyle name="Normal 78 2" xfId="333" xr:uid="{00000000-0005-0000-0000-000063010000}"/>
    <cellStyle name="Normal 79" xfId="334" xr:uid="{00000000-0005-0000-0000-000064010000}"/>
    <cellStyle name="Normal 79 2" xfId="335" xr:uid="{00000000-0005-0000-0000-000065010000}"/>
    <cellStyle name="Normal 8" xfId="336" xr:uid="{00000000-0005-0000-0000-000066010000}"/>
    <cellStyle name="Normal 8 2" xfId="337" xr:uid="{00000000-0005-0000-0000-000067010000}"/>
    <cellStyle name="Normal 80" xfId="338" xr:uid="{00000000-0005-0000-0000-000068010000}"/>
    <cellStyle name="Normal 80 2" xfId="339" xr:uid="{00000000-0005-0000-0000-000069010000}"/>
    <cellStyle name="Normal 81" xfId="340" xr:uid="{00000000-0005-0000-0000-00006A010000}"/>
    <cellStyle name="Normal 81 2" xfId="341" xr:uid="{00000000-0005-0000-0000-00006B010000}"/>
    <cellStyle name="Normal 82" xfId="342" xr:uid="{00000000-0005-0000-0000-00006C010000}"/>
    <cellStyle name="Normal 82 2" xfId="343" xr:uid="{00000000-0005-0000-0000-00006D010000}"/>
    <cellStyle name="Normal 83" xfId="344" xr:uid="{00000000-0005-0000-0000-00006E010000}"/>
    <cellStyle name="Normal 83 2" xfId="345" xr:uid="{00000000-0005-0000-0000-00006F010000}"/>
    <cellStyle name="Normal 84" xfId="346" xr:uid="{00000000-0005-0000-0000-000070010000}"/>
    <cellStyle name="Normal 84 2" xfId="347" xr:uid="{00000000-0005-0000-0000-000071010000}"/>
    <cellStyle name="Normal 9" xfId="348" xr:uid="{00000000-0005-0000-0000-000072010000}"/>
    <cellStyle name="Normal 9 2" xfId="349" xr:uid="{00000000-0005-0000-0000-000073010000}"/>
    <cellStyle name="Note 2" xfId="350" xr:uid="{00000000-0005-0000-0000-000074010000}"/>
    <cellStyle name="Note 2 2" xfId="378" xr:uid="{00000000-0005-0000-0000-000075010000}"/>
    <cellStyle name="Note 3" xfId="359" xr:uid="{00000000-0005-0000-0000-000076010000}"/>
    <cellStyle name="Output" xfId="351" builtinId="21" customBuiltin="1"/>
    <cellStyle name="Title" xfId="352" builtinId="15" customBuiltin="1"/>
    <cellStyle name="Title 2" xfId="353" xr:uid="{00000000-0005-0000-0000-000079010000}"/>
    <cellStyle name="Title 3" xfId="357" xr:uid="{00000000-0005-0000-0000-00007A010000}"/>
    <cellStyle name="Title 4" xfId="379" xr:uid="{00000000-0005-0000-0000-00007B010000}"/>
    <cellStyle name="Total" xfId="354" builtinId="25" customBuiltin="1"/>
    <cellStyle name="Warning Text" xfId="355" builtinId="11" customBuiltin="1"/>
  </cellStyles>
  <dxfs count="135">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auto="1"/>
        <name val="Century Gothic"/>
        <scheme val="none"/>
      </font>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0"/>
        <color indexed="8"/>
        <name val="Century Gothic"/>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indexed="8"/>
        <name val="Century Gothic"/>
        <scheme val="none"/>
      </font>
    </dxf>
    <dxf>
      <border>
        <bottom style="thin">
          <color indexed="64"/>
        </bottom>
      </border>
    </dxf>
    <dxf>
      <font>
        <b/>
        <i val="0"/>
        <strike val="0"/>
        <condense val="0"/>
        <extend val="0"/>
        <outline val="0"/>
        <shadow val="0"/>
        <u val="none"/>
        <vertAlign val="baseline"/>
        <sz val="10"/>
        <color theme="1"/>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b val="0"/>
        <strike val="0"/>
        <outline val="0"/>
        <shadow val="0"/>
        <u val="none"/>
        <vertAlign val="baseline"/>
        <sz val="10"/>
        <color auto="1"/>
        <name val="Century Gothic"/>
        <scheme val="none"/>
      </font>
      <border diagonalUp="0" diagonalDown="0" outline="0">
        <left/>
        <right/>
        <top style="thin">
          <color indexed="64"/>
        </top>
        <bottom style="thin">
          <color indexed="64"/>
        </bottom>
      </border>
    </dxf>
    <dxf>
      <font>
        <b/>
        <i val="0"/>
        <strike val="0"/>
        <condense val="0"/>
        <extend val="0"/>
        <outline val="0"/>
        <shadow val="0"/>
        <u val="none"/>
        <vertAlign val="baseline"/>
        <sz val="10"/>
        <color indexed="8"/>
        <name val="Century Gothic"/>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0"/>
        <color indexed="8"/>
        <name val="Century Gothic"/>
        <scheme val="none"/>
      </font>
    </dxf>
    <dxf>
      <border>
        <bottom style="thin">
          <color indexed="64"/>
        </bottom>
      </border>
    </dxf>
    <dxf>
      <font>
        <b/>
        <i val="0"/>
        <strike val="0"/>
        <condense val="0"/>
        <extend val="0"/>
        <outline val="0"/>
        <shadow val="0"/>
        <u val="none"/>
        <vertAlign val="baseline"/>
        <sz val="10"/>
        <color theme="1"/>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color indexed="8"/>
        <name val="Century Gothic"/>
        <scheme val="none"/>
      </font>
      <border diagonalUp="0" diagonalDown="0" outline="0">
        <left/>
        <right/>
        <top style="thin">
          <color indexed="64"/>
        </top>
        <bottom style="thin">
          <color indexed="64"/>
        </bottom>
      </border>
    </dxf>
    <dxf>
      <font>
        <b/>
        <i val="0"/>
        <strike val="0"/>
        <condense val="0"/>
        <extend val="0"/>
        <outline val="0"/>
        <shadow val="0"/>
        <u val="none"/>
        <vertAlign val="baseline"/>
        <sz val="10"/>
        <color indexed="8"/>
        <name val="Century Gothic"/>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entury Gothic"/>
        <scheme val="none"/>
      </font>
    </dxf>
    <dxf>
      <border>
        <bottom style="thin">
          <color indexed="64"/>
        </bottom>
      </border>
    </dxf>
    <dxf>
      <font>
        <b/>
        <strike val="0"/>
        <outline val="0"/>
        <shadow val="0"/>
        <u val="none"/>
        <vertAlign val="baseline"/>
        <sz val="10"/>
        <color theme="1"/>
        <name val="Copperplate Gothic Light"/>
        <scheme val="none"/>
      </font>
      <alignment horizontal="center" vertical="center" textRotation="0" wrapText="0" indent="0" justifyLastLine="0" shrinkToFit="0" readingOrder="0"/>
      <border diagonalUp="0" diagonalDown="0">
        <left style="thin">
          <color indexed="64"/>
        </left>
        <right style="thin">
          <color indexed="64"/>
        </right>
        <top/>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u val="none"/>
        <vertAlign val="baseline"/>
        <sz val="10"/>
        <name val="Century Gothic"/>
        <scheme val="none"/>
      </font>
      <border diagonalUp="0" diagonalDown="0" outline="0">
        <left/>
        <right/>
        <top style="thin">
          <color indexed="64"/>
        </top>
        <bottom style="thin">
          <color indexed="64"/>
        </bottom>
      </border>
    </dxf>
    <dxf>
      <font>
        <b/>
        <i val="0"/>
        <strike val="0"/>
        <condense val="0"/>
        <extend val="0"/>
        <outline val="0"/>
        <shadow val="0"/>
        <u val="none"/>
        <vertAlign val="baseline"/>
        <sz val="10"/>
        <color indexed="8"/>
        <name val="Century Gothic"/>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entury Gothic"/>
        <scheme val="none"/>
      </font>
    </dxf>
    <dxf>
      <border>
        <bottom style="thin">
          <color indexed="64"/>
        </bottom>
      </border>
    </dxf>
    <dxf>
      <font>
        <b/>
        <strike val="0"/>
        <outline val="0"/>
        <shadow val="0"/>
        <u val="none"/>
        <vertAlign val="baseline"/>
        <sz val="10"/>
        <color theme="1"/>
        <name val="Copperplate Gothic Light"/>
        <scheme val="none"/>
      </font>
      <alignment horizontal="center" vertical="center" textRotation="0" wrapText="0" indent="0" justifyLastLine="0" shrinkToFit="0" readingOrder="0"/>
      <border diagonalUp="0" diagonalDown="0">
        <left style="thin">
          <color indexed="64"/>
        </left>
        <right style="thin">
          <color indexed="64"/>
        </right>
        <top/>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vertAlign val="baseline"/>
        <sz val="10"/>
        <name val="Century Gothic"/>
        <family val="2"/>
        <scheme val="none"/>
      </font>
      <border diagonalUp="0" diagonalDown="0" outline="0">
        <left style="thin">
          <color indexed="64"/>
        </left>
        <right/>
        <top style="thin">
          <color indexed="64"/>
        </top>
        <bottom style="thin">
          <color indexed="64"/>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strike val="0"/>
        <outline val="0"/>
        <shadow val="0"/>
        <vertAlign val="baseline"/>
        <sz val="10"/>
        <name val="Century Gothic"/>
        <scheme val="none"/>
      </font>
      <border diagonalUp="0" diagonalDown="0">
        <left style="thin">
          <color indexed="64"/>
        </left>
        <right/>
        <top style="thin">
          <color indexed="64"/>
        </top>
        <bottom style="thin">
          <color indexed="64"/>
        </bottom>
      </border>
    </dxf>
    <dxf>
      <font>
        <b/>
        <i/>
        <strike val="0"/>
        <condense val="0"/>
        <extend val="0"/>
        <outline val="0"/>
        <shadow val="0"/>
        <u val="none"/>
        <vertAlign val="baseline"/>
        <sz val="10"/>
        <color theme="1"/>
        <name val="Century Gothic"/>
        <scheme val="none"/>
      </font>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0"/>
        <name val="Century Gothic"/>
        <scheme val="none"/>
      </font>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entury Gothic"/>
        <scheme val="none"/>
      </font>
    </dxf>
    <dxf>
      <border>
        <bottom style="thin">
          <color indexed="64"/>
        </bottom>
      </border>
    </dxf>
    <dxf>
      <font>
        <b/>
        <strike val="0"/>
        <outline val="0"/>
        <shadow val="0"/>
        <u val="none"/>
        <vertAlign val="baseline"/>
        <sz val="10"/>
        <color theme="1"/>
        <name val="Copperplate Gothic Light"/>
        <scheme val="none"/>
      </font>
      <alignment horizontal="center" vertical="center" textRotation="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Century Gothic"/>
        <family val="2"/>
        <scheme val="none"/>
      </font>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entury Gothic"/>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0"/>
        <color theme="1"/>
        <name val="Century Gothic"/>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name val="Century Gothic"/>
        <scheme val="none"/>
      </font>
      <fill>
        <patternFill patternType="none">
          <fgColor indexed="64"/>
          <bgColor indexed="65"/>
        </patternFill>
      </fill>
      <alignment vertical="center" textRotation="0" wrapText="0" indent="0" justifyLastLine="0" shrinkToFit="0" readingOrder="0"/>
    </dxf>
    <dxf>
      <font>
        <b/>
        <strike val="0"/>
        <outline val="0"/>
        <shadow val="0"/>
        <u val="none"/>
        <vertAlign val="baseline"/>
        <sz val="10"/>
        <color theme="1"/>
        <name val="Copperplate Gothic Light"/>
        <scheme val="none"/>
      </font>
      <fill>
        <patternFill patternType="none">
          <fgColor indexed="64"/>
          <bgColor indexed="65"/>
        </patternFill>
      </fill>
      <border diagonalUp="0" diagonalDown="0">
        <left style="thin">
          <color indexed="64"/>
        </left>
        <right style="thin">
          <color indexed="64"/>
        </right>
        <top/>
        <bottom/>
      </border>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solid">
          <fgColor theme="6" tint="0.79998168889431442"/>
          <bgColor rgb="FFFFFFCC"/>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theme="1"/>
        <name val="Century Gothic"/>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name val="Century Gothic"/>
        <scheme val="none"/>
      </font>
      <fill>
        <patternFill patternType="none">
          <bgColor indexed="65"/>
        </patternFill>
      </fill>
      <alignment vertical="center" textRotation="0" wrapText="0" indent="0" justifyLastLine="0" shrinkToFit="0" readingOrder="0"/>
    </dxf>
    <dxf>
      <font>
        <strike val="0"/>
        <outline val="0"/>
        <shadow val="0"/>
        <u val="none"/>
        <vertAlign val="baseline"/>
        <sz val="10"/>
        <color theme="1"/>
        <name val="Copperplate Gothic Light"/>
        <scheme val="none"/>
      </font>
      <fill>
        <patternFill patternType="none">
          <bgColor indexed="65"/>
        </patternFill>
      </fill>
      <border diagonalUp="0" diagonalDown="0">
        <left style="thin">
          <color indexed="64"/>
        </left>
        <right style="thin">
          <color indexed="64"/>
        </right>
        <top/>
        <bottom/>
      </border>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fill>
        <patternFill patternType="none">
          <fgColor indexed="64"/>
          <bgColor indexed="65"/>
        </patternFill>
      </fill>
      <alignmen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solid">
          <fgColor theme="6" tint="0.59999389629810485"/>
          <bgColor theme="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theme="1"/>
        <name val="Century Gothic"/>
        <scheme val="none"/>
      </font>
      <fill>
        <patternFill patternType="none">
          <bgColor indexed="65"/>
        </patternFill>
      </fill>
      <alignment horizontal="center" vertical="center" textRotation="0" wrapText="0" indent="0" justifyLastLine="0" shrinkToFit="0" readingOrder="0"/>
    </dxf>
    <dxf>
      <font>
        <strike val="0"/>
        <outline val="0"/>
        <shadow val="0"/>
        <u val="none"/>
        <vertAlign val="baseline"/>
        <sz val="10"/>
        <name val="Century Gothic"/>
        <scheme val="none"/>
      </font>
      <fill>
        <patternFill patternType="none">
          <bgColor indexed="65"/>
        </patternFill>
      </fill>
      <alignment vertical="center" textRotation="0" wrapText="0" indent="0" justifyLastLine="0" shrinkToFit="0" readingOrder="0"/>
    </dxf>
    <dxf>
      <font>
        <strike val="0"/>
        <outline val="0"/>
        <shadow val="0"/>
        <u val="none"/>
        <vertAlign val="baseline"/>
        <sz val="10"/>
        <color theme="1"/>
        <name val="Copperplate Gothic Light"/>
        <scheme val="none"/>
      </font>
      <fill>
        <patternFill patternType="none">
          <bgColor indexed="65"/>
        </patternFill>
      </fill>
      <border diagonalUp="0" diagonalDown="0">
        <left style="thin">
          <color indexed="64"/>
        </left>
        <right style="thin">
          <color indexed="64"/>
        </right>
        <top/>
        <bottom/>
      </border>
    </dxf>
    <dxf>
      <font>
        <b/>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dxf>
    <dxf>
      <font>
        <b val="0"/>
        <i val="0"/>
        <strike val="0"/>
        <condense val="0"/>
        <extend val="0"/>
        <outline val="0"/>
        <shadow val="0"/>
        <u val="none"/>
        <vertAlign val="baseline"/>
        <sz val="10"/>
        <color indexed="8"/>
        <name val="Century Gothic"/>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family val="2"/>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scheme val="none"/>
      </font>
      <numFmt numFmtId="3" formatCode="#,##0"/>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0"/>
        <color indexed="8"/>
        <name val="Century Gothic"/>
        <scheme val="none"/>
      </font>
      <fill>
        <patternFill patternType="none">
          <fgColor indexed="64"/>
          <bgColor indexed="65"/>
        </patternFill>
      </fill>
      <alignment horizontal="left" vertical="bottom" textRotation="0" wrapText="0" indent="0" justifyLastLine="0" shrinkToFit="0" readingOrder="0"/>
    </dxf>
    <dxf>
      <font>
        <strike val="0"/>
        <outline val="0"/>
        <shadow val="0"/>
        <u val="none"/>
        <vertAlign val="baseline"/>
        <sz val="10"/>
        <name val="Century Gothic"/>
        <scheme val="none"/>
      </font>
      <fill>
        <patternFill patternType="none">
          <fgColor indexed="64"/>
          <bgColor indexed="65"/>
        </patternFill>
      </fill>
    </dxf>
    <dxf>
      <font>
        <b val="0"/>
        <strike val="0"/>
        <outline val="0"/>
        <shadow val="0"/>
        <u val="none"/>
        <vertAlign val="baseline"/>
        <sz val="10"/>
        <color theme="1"/>
        <name val="Copperplate Gothic Light"/>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ill>
        <patternFill patternType="solid">
          <fgColor theme="4" tint="0.59999389629810485"/>
          <bgColor theme="4" tint="0.59999389629810485"/>
        </patternFill>
      </fill>
    </dxf>
    <dxf>
      <fill>
        <patternFill patternType="solid">
          <fgColor theme="4" tint="0.59999389629810485"/>
          <bgColor theme="4" tint="0.59999389629810485"/>
        </patternFill>
      </fill>
    </dxf>
    <dxf>
      <font>
        <b/>
        <color theme="0"/>
      </font>
      <fill>
        <patternFill patternType="solid">
          <fgColor theme="4"/>
          <bgColor theme="4"/>
        </patternFill>
      </fill>
    </dxf>
    <dxf>
      <font>
        <b/>
        <color theme="0"/>
      </font>
      <fill>
        <patternFill patternType="solid">
          <fgColor theme="4"/>
          <bgColor theme="4"/>
        </patternFill>
      </fill>
    </dxf>
    <dxf>
      <font>
        <b/>
        <color theme="0"/>
      </font>
      <fill>
        <patternFill patternType="solid">
          <fgColor theme="4"/>
          <bgColor theme="4"/>
        </patternFill>
      </fill>
      <border>
        <top style="thick">
          <color theme="0"/>
        </top>
      </border>
    </dxf>
    <dxf>
      <font>
        <b/>
        <color theme="0"/>
      </font>
      <fill>
        <patternFill patternType="solid">
          <fgColor theme="4"/>
          <bgColor theme="4"/>
        </patternFill>
      </fill>
      <border>
        <bottom style="thick">
          <color theme="0"/>
        </bottom>
      </border>
    </dxf>
    <dxf>
      <font>
        <color theme="1"/>
      </font>
      <fill>
        <patternFill patternType="solid">
          <fgColor theme="4" tint="0.79995117038483843"/>
          <bgColor rgb="FFFFFF8F"/>
        </patternFill>
      </fill>
      <border>
        <vertical style="thin">
          <color theme="0"/>
        </vertical>
        <horizontal style="thin">
          <color theme="0"/>
        </horizontal>
      </border>
    </dxf>
    <dxf>
      <fill>
        <patternFill>
          <bgColor rgb="FFFFFF99"/>
        </patternFill>
      </fill>
      <border>
        <vertical style="thin">
          <color theme="0"/>
        </vertical>
        <horizontal style="thin">
          <color theme="0"/>
        </horizontal>
      </border>
    </dxf>
    <dxf>
      <fill>
        <patternFill patternType="solid">
          <fgColor theme="6" tint="0.59999389629810485"/>
          <bgColor theme="6" tint="0.59999389629810485"/>
        </patternFill>
      </fill>
      <border>
        <vertical style="thin">
          <color theme="0"/>
        </vertical>
        <horizontal style="thin">
          <color theme="0"/>
        </horizontal>
      </border>
    </dxf>
    <dxf>
      <fill>
        <patternFill>
          <bgColor rgb="FFFFFFCC"/>
        </patternFill>
      </fill>
    </dxf>
    <dxf>
      <fill>
        <patternFill patternType="solid">
          <fgColor theme="6" tint="0.59999389629810485"/>
          <bgColor theme="2"/>
        </patternFill>
      </fill>
    </dxf>
    <dxf>
      <font>
        <b/>
        <color theme="1"/>
      </font>
    </dxf>
    <dxf>
      <font>
        <b/>
        <color theme="1"/>
      </font>
    </dxf>
    <dxf>
      <font>
        <b/>
        <color theme="1"/>
      </font>
      <fill>
        <patternFill>
          <bgColor rgb="FFFFFF99"/>
        </patternFill>
      </fill>
      <border>
        <top style="double">
          <color theme="1"/>
        </top>
      </border>
    </dxf>
    <dxf>
      <font>
        <color theme="0"/>
      </font>
      <fill>
        <patternFill patternType="solid">
          <fgColor theme="7"/>
          <bgColor rgb="FFFFFF99"/>
        </patternFill>
      </fill>
    </dxf>
    <dxf>
      <fill>
        <patternFill patternType="solid">
          <fgColor theme="6" tint="0.79998168889431442"/>
          <bgColor theme="6" tint="0.79998168889431442"/>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s>
  <tableStyles count="3" defaultTableStyle="TableStyleMedium9" defaultPivotStyle="PivotStyleLight16">
    <tableStyle name="TableStyleDark10 2" pivot="0" count="8" xr9:uid="{00000000-0011-0000-FFFF-FFFF00000000}">
      <tableStyleElement type="wholeTable" dxfId="134"/>
      <tableStyleElement type="headerRow" dxfId="133"/>
      <tableStyleElement type="totalRow" dxfId="132"/>
      <tableStyleElement type="firstColumn" dxfId="131"/>
      <tableStyleElement type="lastColumn" dxfId="130"/>
      <tableStyleElement type="firstRowStripe" dxfId="129"/>
      <tableStyleElement type="secondRowStripe" dxfId="128"/>
      <tableStyleElement type="firstColumnStripe" dxfId="127"/>
    </tableStyle>
    <tableStyle name="Yellow" pivot="0" count="1" xr9:uid="{00000000-0011-0000-FFFF-FFFF01000000}">
      <tableStyleElement type="wholeTable" dxfId="126"/>
    </tableStyle>
    <tableStyle name="yellow1" pivot="0" count="7" xr9:uid="{00000000-0011-0000-FFFF-FFFF02000000}">
      <tableStyleElement type="wholeTable" dxfId="125"/>
      <tableStyleElement type="headerRow" dxfId="124"/>
      <tableStyleElement type="totalRow" dxfId="123"/>
      <tableStyleElement type="firstColumn" dxfId="122"/>
      <tableStyleElement type="lastColumn" dxfId="121"/>
      <tableStyleElement type="firstRowStripe" dxfId="120"/>
      <tableStyleElement type="firstColumnStripe" dxfId="11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123825</xdr:colOff>
      <xdr:row>7</xdr:row>
      <xdr:rowOff>133350</xdr:rowOff>
    </xdr:to>
    <xdr:pic>
      <xdr:nvPicPr>
        <xdr:cNvPr id="3" name="Picture 2" descr="FinCEN Header">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05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28</xdr:row>
      <xdr:rowOff>85725</xdr:rowOff>
    </xdr:from>
    <xdr:to>
      <xdr:col>10</xdr:col>
      <xdr:colOff>82550</xdr:colOff>
      <xdr:row>34</xdr:row>
      <xdr:rowOff>66676</xdr:rowOff>
    </xdr:to>
    <xdr:sp macro="" textlink="">
      <xdr:nvSpPr>
        <xdr:cNvPr id="2" name="TextBox 1">
          <a:extLst>
            <a:ext uri="{FF2B5EF4-FFF2-40B4-BE49-F238E27FC236}">
              <a16:creationId xmlns:a16="http://schemas.microsoft.com/office/drawing/2014/main" id="{56029C1C-32EB-223B-F3E6-78B2CD6BF868}"/>
            </a:ext>
          </a:extLst>
        </xdr:cNvPr>
        <xdr:cNvSpPr txBox="1"/>
      </xdr:nvSpPr>
      <xdr:spPr>
        <a:xfrm>
          <a:off x="0" y="5762625"/>
          <a:ext cx="7550150" cy="952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*Statistics generated for this report were based on the Bank Secrecy Act Identification Number (BSA ID) of each record within the Suspicious Activity Report (SAR) system. The BSA ID is a unique number assigned to each SAR submitted.  Numeric discrepancies between the total number of filings and the combined number of filings of states and/or territories are a result of multiple locations listed on one or more SARs.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581025</xdr:colOff>
      <xdr:row>7</xdr:row>
      <xdr:rowOff>133350</xdr:rowOff>
    </xdr:to>
    <xdr:pic>
      <xdr:nvPicPr>
        <xdr:cNvPr id="2327" name="Picture 2" descr="FinCEN Header">
          <a:extLst>
            <a:ext uri="{FF2B5EF4-FFF2-40B4-BE49-F238E27FC236}">
              <a16:creationId xmlns:a16="http://schemas.microsoft.com/office/drawing/2014/main" id="{00000000-0008-0000-0100-00001709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05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74</xdr:row>
      <xdr:rowOff>38101</xdr:rowOff>
    </xdr:from>
    <xdr:to>
      <xdr:col>11</xdr:col>
      <xdr:colOff>95250</xdr:colOff>
      <xdr:row>79</xdr:row>
      <xdr:rowOff>19051</xdr:rowOff>
    </xdr:to>
    <xdr:sp macro="" textlink="">
      <xdr:nvSpPr>
        <xdr:cNvPr id="2" name="TextBox 1">
          <a:extLst>
            <a:ext uri="{FF2B5EF4-FFF2-40B4-BE49-F238E27FC236}">
              <a16:creationId xmlns:a16="http://schemas.microsoft.com/office/drawing/2014/main" id="{11A421C8-288F-7E78-EE50-CEE51F288128}"/>
            </a:ext>
          </a:extLst>
        </xdr:cNvPr>
        <xdr:cNvSpPr txBox="1"/>
      </xdr:nvSpPr>
      <xdr:spPr>
        <a:xfrm>
          <a:off x="0" y="14185901"/>
          <a:ext cx="10109200" cy="774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*Numeric discrepancies between the total number of filings and the combined number of filings of states and/or territories are a result of multiple transaction locations listed on one or more Suspicious Activity Reports.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57150</xdr:colOff>
      <xdr:row>7</xdr:row>
      <xdr:rowOff>133350</xdr:rowOff>
    </xdr:to>
    <xdr:pic>
      <xdr:nvPicPr>
        <xdr:cNvPr id="3" name="Picture 2" descr="FinCEN Heade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05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44</xdr:row>
      <xdr:rowOff>76201</xdr:rowOff>
    </xdr:from>
    <xdr:to>
      <xdr:col>9</xdr:col>
      <xdr:colOff>120650</xdr:colOff>
      <xdr:row>46</xdr:row>
      <xdr:rowOff>85726</xdr:rowOff>
    </xdr:to>
    <xdr:sp macro="" textlink="">
      <xdr:nvSpPr>
        <xdr:cNvPr id="2" name="TextBox 1">
          <a:extLst>
            <a:ext uri="{FF2B5EF4-FFF2-40B4-BE49-F238E27FC236}">
              <a16:creationId xmlns:a16="http://schemas.microsoft.com/office/drawing/2014/main" id="{10EF1A43-0A7E-57E2-F083-1D4F3E7529A7}"/>
            </a:ext>
          </a:extLst>
        </xdr:cNvPr>
        <xdr:cNvSpPr txBox="1"/>
      </xdr:nvSpPr>
      <xdr:spPr>
        <a:xfrm>
          <a:off x="0" y="8858251"/>
          <a:ext cx="10915650" cy="358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5514975</xdr:colOff>
      <xdr:row>8</xdr:row>
      <xdr:rowOff>66675</xdr:rowOff>
    </xdr:to>
    <xdr:pic>
      <xdr:nvPicPr>
        <xdr:cNvPr id="3" name="Picture 2" descr="FinCEN Header">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05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111</xdr:row>
      <xdr:rowOff>66675</xdr:rowOff>
    </xdr:from>
    <xdr:to>
      <xdr:col>3</xdr:col>
      <xdr:colOff>1143000</xdr:colOff>
      <xdr:row>119</xdr:row>
      <xdr:rowOff>28575</xdr:rowOff>
    </xdr:to>
    <xdr:sp macro="" textlink="">
      <xdr:nvSpPr>
        <xdr:cNvPr id="2" name="TextBox 1">
          <a:extLst>
            <a:ext uri="{FF2B5EF4-FFF2-40B4-BE49-F238E27FC236}">
              <a16:creationId xmlns:a16="http://schemas.microsoft.com/office/drawing/2014/main" id="{6C58E50C-B139-4DCC-80CD-54D619F523D3}"/>
            </a:ext>
          </a:extLst>
        </xdr:cNvPr>
        <xdr:cNvSpPr txBox="1"/>
      </xdr:nvSpPr>
      <xdr:spPr>
        <a:xfrm>
          <a:off x="0" y="21663025"/>
          <a:ext cx="8724900" cy="1276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a:p>
          <a:endParaRPr lang="en-US" sz="800">
            <a:latin typeface="Century Gothic" panose="020B0502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187325</xdr:colOff>
      <xdr:row>7</xdr:row>
      <xdr:rowOff>133350</xdr:rowOff>
    </xdr:to>
    <xdr:pic>
      <xdr:nvPicPr>
        <xdr:cNvPr id="3" name="Picture 2" descr="FinCEN Header">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05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123</xdr:row>
      <xdr:rowOff>58322</xdr:rowOff>
    </xdr:from>
    <xdr:to>
      <xdr:col>11</xdr:col>
      <xdr:colOff>120715</xdr:colOff>
      <xdr:row>132</xdr:row>
      <xdr:rowOff>104198</xdr:rowOff>
    </xdr:to>
    <xdr:sp macro="" textlink="">
      <xdr:nvSpPr>
        <xdr:cNvPr id="2" name="TextBox 1">
          <a:extLst>
            <a:ext uri="{FF2B5EF4-FFF2-40B4-BE49-F238E27FC236}">
              <a16:creationId xmlns:a16="http://schemas.microsoft.com/office/drawing/2014/main" id="{B8C3B638-4913-43DE-86A4-A5E1498C47F7}"/>
            </a:ext>
          </a:extLst>
        </xdr:cNvPr>
        <xdr:cNvSpPr txBox="1"/>
      </xdr:nvSpPr>
      <xdr:spPr>
        <a:xfrm>
          <a:off x="0" y="23239062"/>
          <a:ext cx="11706225"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      New Category</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    New Header (replaces Casinos)</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xdr:txBody>
    </xdr:sp>
    <xdr:clientData/>
  </xdr:twoCellAnchor>
  <xdr:twoCellAnchor editAs="oneCell">
    <xdr:from>
      <xdr:col>0</xdr:col>
      <xdr:colOff>57152</xdr:colOff>
      <xdr:row>126</xdr:row>
      <xdr:rowOff>57348</xdr:rowOff>
    </xdr:from>
    <xdr:to>
      <xdr:col>0</xdr:col>
      <xdr:colOff>301627</xdr:colOff>
      <xdr:row>127</xdr:row>
      <xdr:rowOff>73094</xdr:rowOff>
    </xdr:to>
    <xdr:pic>
      <xdr:nvPicPr>
        <xdr:cNvPr id="4" name="Picture 3" descr="New Category Footnote Symbol" title="New Category Footnote Symbol">
          <a:extLst>
            <a:ext uri="{FF2B5EF4-FFF2-40B4-BE49-F238E27FC236}">
              <a16:creationId xmlns:a16="http://schemas.microsoft.com/office/drawing/2014/main" id="{AE16DCEA-60CF-44F5-9FCF-00950330005F}"/>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 r="88000" b="-2"/>
        <a:stretch/>
      </xdr:blipFill>
      <xdr:spPr bwMode="auto">
        <a:xfrm>
          <a:off x="57152" y="23762935"/>
          <a:ext cx="241300" cy="180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57152</xdr:colOff>
          <xdr:row>127</xdr:row>
          <xdr:rowOff>139769</xdr:rowOff>
        </xdr:from>
        <xdr:to>
          <xdr:col>0</xdr:col>
          <xdr:colOff>209552</xdr:colOff>
          <xdr:row>128</xdr:row>
          <xdr:rowOff>155515</xdr:rowOff>
        </xdr:to>
        <xdr:pic>
          <xdr:nvPicPr>
            <xdr:cNvPr id="5" name="Picture 4" descr="New Header Footnote Symbol&#10;" title="New Header Footnote Symbol">
              <a:extLst>
                <a:ext uri="{FF2B5EF4-FFF2-40B4-BE49-F238E27FC236}">
                  <a16:creationId xmlns:a16="http://schemas.microsoft.com/office/drawing/2014/main" id="{CF556987-91B4-4CDC-9107-FE3AFEAC17C4}"/>
                </a:ext>
              </a:extLst>
            </xdr:cNvPr>
            <xdr:cNvPicPr>
              <a:picLocks noChangeAspect="1" noChangeArrowheads="1"/>
              <a:extLst>
                <a:ext uri="{84589F7E-364E-4C9E-8A38-B11213B215E9}">
                  <a14:cameraTool cellRange="#REF!" spid="_x0000_s5211"/>
                </a:ext>
              </a:extLst>
            </xdr:cNvPicPr>
          </xdr:nvPicPr>
          <xdr:blipFill rotWithShape="1">
            <a:blip xmlns:r="http://schemas.openxmlformats.org/officeDocument/2006/relationships" r:embed="rId3"/>
            <a:srcRect t="-1" r="78082" b="-5555"/>
            <a:stretch>
              <a:fillRect/>
            </a:stretch>
          </xdr:blipFill>
          <xdr:spPr bwMode="auto">
            <a:xfrm>
              <a:off x="57152" y="24010585"/>
              <a:ext cx="152400" cy="1809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295275</xdr:colOff>
      <xdr:row>7</xdr:row>
      <xdr:rowOff>133350</xdr:rowOff>
    </xdr:to>
    <xdr:pic>
      <xdr:nvPicPr>
        <xdr:cNvPr id="3" name="Picture 2" descr="FinCEN Header">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05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19</xdr:row>
      <xdr:rowOff>47626</xdr:rowOff>
    </xdr:from>
    <xdr:to>
      <xdr:col>9</xdr:col>
      <xdr:colOff>622300</xdr:colOff>
      <xdr:row>21</xdr:row>
      <xdr:rowOff>104776</xdr:rowOff>
    </xdr:to>
    <xdr:sp macro="" textlink="">
      <xdr:nvSpPr>
        <xdr:cNvPr id="2" name="TextBox 1">
          <a:extLst>
            <a:ext uri="{FF2B5EF4-FFF2-40B4-BE49-F238E27FC236}">
              <a16:creationId xmlns:a16="http://schemas.microsoft.com/office/drawing/2014/main" id="{971612AE-26FB-81EC-EABE-71B19B6155F2}"/>
            </a:ext>
          </a:extLst>
        </xdr:cNvPr>
        <xdr:cNvSpPr txBox="1"/>
      </xdr:nvSpPr>
      <xdr:spPr>
        <a:xfrm>
          <a:off x="0" y="3502026"/>
          <a:ext cx="9575800" cy="374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752475</xdr:colOff>
      <xdr:row>7</xdr:row>
      <xdr:rowOff>133350</xdr:rowOff>
    </xdr:to>
    <xdr:pic>
      <xdr:nvPicPr>
        <xdr:cNvPr id="3" name="Picture 2" descr="FinCEN Header">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05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26</xdr:row>
      <xdr:rowOff>19052</xdr:rowOff>
    </xdr:from>
    <xdr:to>
      <xdr:col>10</xdr:col>
      <xdr:colOff>12700</xdr:colOff>
      <xdr:row>30</xdr:row>
      <xdr:rowOff>38101</xdr:rowOff>
    </xdr:to>
    <xdr:sp macro="" textlink="">
      <xdr:nvSpPr>
        <xdr:cNvPr id="2" name="TextBox 1">
          <a:extLst>
            <a:ext uri="{FF2B5EF4-FFF2-40B4-BE49-F238E27FC236}">
              <a16:creationId xmlns:a16="http://schemas.microsoft.com/office/drawing/2014/main" id="{D7E4A7CA-5AE0-D36A-ACA3-A26F0A232EA0}"/>
            </a:ext>
          </a:extLst>
        </xdr:cNvPr>
        <xdr:cNvSpPr txBox="1"/>
      </xdr:nvSpPr>
      <xdr:spPr>
        <a:xfrm>
          <a:off x="19050" y="5334002"/>
          <a:ext cx="8743950" cy="6794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Suspicious Activity Reports may list a subject (or multiple subjects) with multiple relationships to the financial institution.</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209550</xdr:colOff>
      <xdr:row>7</xdr:row>
      <xdr:rowOff>133350</xdr:rowOff>
    </xdr:to>
    <xdr:pic>
      <xdr:nvPicPr>
        <xdr:cNvPr id="3" name="Picture 2" descr="FinCEN Header">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05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36</xdr:row>
      <xdr:rowOff>104775</xdr:rowOff>
    </xdr:from>
    <xdr:to>
      <xdr:col>9</xdr:col>
      <xdr:colOff>485775</xdr:colOff>
      <xdr:row>44</xdr:row>
      <xdr:rowOff>123825</xdr:rowOff>
    </xdr:to>
    <xdr:sp macro="" textlink="">
      <xdr:nvSpPr>
        <xdr:cNvPr id="2" name="TextBox 1">
          <a:extLst>
            <a:ext uri="{FF2B5EF4-FFF2-40B4-BE49-F238E27FC236}">
              <a16:creationId xmlns:a16="http://schemas.microsoft.com/office/drawing/2014/main" id="{8B2F2D16-AC77-465A-A96E-E14BDE6AA96E}"/>
            </a:ext>
          </a:extLst>
        </xdr:cNvPr>
        <xdr:cNvSpPr txBox="1"/>
      </xdr:nvSpPr>
      <xdr:spPr>
        <a:xfrm>
          <a:off x="0" y="7124700"/>
          <a:ext cx="8439150" cy="1352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product types.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 </a:t>
          </a:r>
          <a:r>
            <a:rPr lang="en-US" sz="800" b="0" i="0" u="none" strike="noStrike">
              <a:solidFill>
                <a:schemeClr val="dk1"/>
              </a:solidFill>
              <a:effectLst/>
              <a:latin typeface="Century Gothic" panose="020B0502020202020204" pitchFamily="34" charset="0"/>
              <a:ea typeface="+mn-ea"/>
              <a:cs typeface="+mn-cs"/>
            </a:rPr>
            <a:t>Suspicious Activity types that are no longer available on the SAR as of August 2018. Penny stocks/Microcap securities is rolled over to the added product type of Microcap securities.</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66675</xdr:colOff>
      <xdr:row>7</xdr:row>
      <xdr:rowOff>133350</xdr:rowOff>
    </xdr:to>
    <xdr:pic>
      <xdr:nvPicPr>
        <xdr:cNvPr id="3" name="Picture 2" descr="FinCEN Header">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1055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24</xdr:row>
      <xdr:rowOff>66675</xdr:rowOff>
    </xdr:from>
    <xdr:to>
      <xdr:col>10</xdr:col>
      <xdr:colOff>476250</xdr:colOff>
      <xdr:row>29</xdr:row>
      <xdr:rowOff>9525</xdr:rowOff>
    </xdr:to>
    <xdr:sp macro="" textlink="">
      <xdr:nvSpPr>
        <xdr:cNvPr id="2" name="TextBox 1">
          <a:extLst>
            <a:ext uri="{FF2B5EF4-FFF2-40B4-BE49-F238E27FC236}">
              <a16:creationId xmlns:a16="http://schemas.microsoft.com/office/drawing/2014/main" id="{139485AC-CEA5-501F-ABB6-E6C2194D15EC}"/>
            </a:ext>
          </a:extLst>
        </xdr:cNvPr>
        <xdr:cNvSpPr txBox="1"/>
      </xdr:nvSpPr>
      <xdr:spPr>
        <a:xfrm>
          <a:off x="0" y="4591050"/>
          <a:ext cx="10629900" cy="733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instrument type(s)/payment mechanism(s).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14:M74" totalsRowShown="0" headerRowDxfId="118" dataDxfId="117">
  <tableColumns count="13">
    <tableColumn id="1" xr3:uid="{00000000-0010-0000-0000-000001000000}" name="State/Territory" dataDxfId="116"/>
    <tableColumn id="5" xr3:uid="{00000000-0010-0000-0000-000005000000}" name="2014" dataDxfId="115"/>
    <tableColumn id="6" xr3:uid="{00000000-0010-0000-0000-000006000000}" name="2015" dataDxfId="114"/>
    <tableColumn id="7" xr3:uid="{00000000-0010-0000-0000-000007000000}" name="2016" dataDxfId="113"/>
    <tableColumn id="8" xr3:uid="{00000000-0010-0000-0000-000008000000}" name="2017" dataDxfId="112"/>
    <tableColumn id="9" xr3:uid="{00000000-0010-0000-0000-000009000000}" name="2018" dataDxfId="111"/>
    <tableColumn id="10" xr3:uid="{00000000-0010-0000-0000-00000A000000}" name="2019" dataDxfId="110"/>
    <tableColumn id="11" xr3:uid="{00000000-0010-0000-0000-00000B000000}" name="2020" dataDxfId="109"/>
    <tableColumn id="2" xr3:uid="{00000000-0010-0000-0000-000002000000}" name="2021" dataDxfId="108"/>
    <tableColumn id="12" xr3:uid="{00000000-0010-0000-0000-00000C000000}" name="2022" dataDxfId="107"/>
    <tableColumn id="3" xr3:uid="{64B5EDAB-0ACE-44C7-88E7-A3A16E3EA308}" name="2023" dataDxfId="106"/>
    <tableColumn id="13" xr3:uid="{76839578-D894-4D6A-B86E-78A29150753E}" name="2024" dataDxfId="105"/>
    <tableColumn id="4" xr3:uid="{00000000-0010-0000-0000-000004000000}" name="Total" dataDxfId="104">
      <calculatedColumnFormula>SUM(B15:L15)</calculatedColumnFormula>
    </tableColumn>
  </tableColumns>
  <tableStyleInfo name="TableStyleDark10 2" showFirstColumn="0" showLastColumn="0" showRowStripes="1" showColumnStripes="0"/>
  <extLst>
    <ext xmlns:x14="http://schemas.microsoft.com/office/spreadsheetml/2009/9/main" uri="{504A1905-F514-4f6f-8877-14C23A59335A}">
      <x14:table altText="Exhibit 2: Filings by States and Territories from Housing GSE" altTextSummary="Filings by States and Territories from Housing GSE, August 13, 2014 through December 31, 2022"/>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00000000-000C-0000-FFFF-FFFF01000000}" name="Table4239" displayName="Table4239" ref="A14:D44" totalsRowShown="0" headerRowDxfId="103" dataDxfId="102">
  <sortState xmlns:xlrd2="http://schemas.microsoft.com/office/spreadsheetml/2017/richdata2" ref="A13:D42">
    <sortCondition descending="1" ref="C13:C42"/>
    <sortCondition ref="B13:B42"/>
  </sortState>
  <tableColumns count="4">
    <tableColumn id="1" xr3:uid="{00000000-0010-0000-0100-000001000000}" name="Rank" dataDxfId="101" dataCellStyle="Normal 16"/>
    <tableColumn id="2" xr3:uid="{00000000-0010-0000-0100-000002000000}" name="State/Territory" dataDxfId="100" dataCellStyle="Normal 16"/>
    <tableColumn id="3" xr3:uid="{00000000-0010-0000-0100-000003000000}" name="Filings (Overall)" dataDxfId="99"/>
    <tableColumn id="4" xr3:uid="{00000000-0010-0000-0100-000004000000}" name="Percentage (Overall)" dataDxfId="98" dataCellStyle="Normal 10"/>
  </tableColumns>
  <tableStyleInfo name="TableStyleDark10 2" showFirstColumn="0" showLastColumn="0" showRowStripes="1" showColumnStripes="0"/>
  <extLst>
    <ext xmlns:x14="http://schemas.microsoft.com/office/spreadsheetml/2009/9/main" uri="{504A1905-F514-4f6f-8877-14C23A59335A}">
      <x14:table altText="Exhibit 3: Number of Filings Ranked by States &amp; Territories from Housing GSE" altTextSummary="Number of Filings Ranked by States &amp; Territories from Housing GS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00000000-000C-0000-FFFF-FFFF02000000}" name="Table5" displayName="Table5" ref="F14:I44" totalsRowShown="0" headerRowDxfId="97" dataDxfId="96">
  <sortState xmlns:xlrd2="http://schemas.microsoft.com/office/spreadsheetml/2017/richdata2" ref="F13:I42">
    <sortCondition descending="1" ref="H13:H42"/>
    <sortCondition ref="G13:G42"/>
  </sortState>
  <tableColumns count="4">
    <tableColumn id="1" xr3:uid="{00000000-0010-0000-0200-000001000000}" name="Rank" dataDxfId="95" dataCellStyle="Normal 16"/>
    <tableColumn id="2" xr3:uid="{00000000-0010-0000-0200-000002000000}" name="State/Territory" dataDxfId="94" dataCellStyle="Normal 16"/>
    <tableColumn id="3" xr3:uid="{00000000-0010-0000-0200-000003000000}" name="Filings (Overall)" dataDxfId="93"/>
    <tableColumn id="4" xr3:uid="{00000000-0010-0000-0200-000004000000}" name="Percentage (Overall)" dataDxfId="92" dataCellStyle="Normal 10"/>
  </tableColumns>
  <tableStyleInfo name="TableStyleDark10 2" showFirstColumn="0" showLastColumn="0" showRowStripes="1" showColumnStripes="0"/>
  <extLst>
    <ext xmlns:x14="http://schemas.microsoft.com/office/spreadsheetml/2009/9/main" uri="{504A1905-F514-4f6f-8877-14C23A59335A}">
      <x14:table altText="Exhibit 3: Number of Filings Ranked by States &amp; Territories from Housing GSE" altTextSummary="Number of Filings Ranked by States &amp; Territories from Housing GS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Table13" displayName="Table13" ref="A14:D111" totalsRowShown="0" headerRowDxfId="91" dataDxfId="90">
  <tableColumns count="4">
    <tableColumn id="1" xr3:uid="{00000000-0010-0000-0300-000001000000}" name="Rank" dataDxfId="89" dataCellStyle="Normal 16"/>
    <tableColumn id="2" xr3:uid="{00000000-0010-0000-0300-000002000000}" name="Suspicious Activity Type" dataDxfId="88" dataCellStyle="Normal 16"/>
    <tableColumn id="3" xr3:uid="{00000000-0010-0000-0300-000003000000}" name="Filings (Overall)" dataDxfId="87" dataCellStyle="Normal 16"/>
    <tableColumn id="4" xr3:uid="{00000000-0010-0000-0300-000004000000}" name="Percentage (Overall)" dataDxfId="86" dataCellStyle="Normal 10"/>
  </tableColumns>
  <tableStyleInfo name="TableStyleDark10 2" showFirstColumn="0" showLastColumn="0" showRowStripes="1" showColumnStripes="0"/>
  <extLst>
    <ext xmlns:x14="http://schemas.microsoft.com/office/spreadsheetml/2009/9/main" uri="{504A1905-F514-4f6f-8877-14C23A59335A}">
      <x14:table altText="Exhibit 4: Number of Filings by Type of Suspicious Activity from Housing GSE" altTextSummary="Number of Filings by Type of Suspicious Activity from Housing GSE, August 13, 2014 through December 31, 2022"/>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4:M123" totalsRowShown="0" headerRowDxfId="85" dataDxfId="83" headerRowBorderDxfId="84" tableBorderDxfId="82" totalsRowBorderDxfId="81">
  <tableColumns count="13">
    <tableColumn id="1" xr3:uid="{00000000-0010-0000-0400-000001000000}" name="Suspicious Activity Category" dataDxfId="80"/>
    <tableColumn id="2" xr3:uid="{00000000-0010-0000-0400-000002000000}" name="Suspicious Activity Type" dataDxfId="79" dataCellStyle="Normal 16"/>
    <tableColumn id="5" xr3:uid="{00000000-0010-0000-0400-000005000000}" name="2014" dataDxfId="78"/>
    <tableColumn id="6" xr3:uid="{00000000-0010-0000-0400-000006000000}" name="2015" dataDxfId="77"/>
    <tableColumn id="7" xr3:uid="{00000000-0010-0000-0400-000007000000}" name="2016" dataDxfId="76"/>
    <tableColumn id="8" xr3:uid="{00000000-0010-0000-0400-000008000000}" name="2017" dataDxfId="75"/>
    <tableColumn id="9" xr3:uid="{00000000-0010-0000-0400-000009000000}" name="2018" dataDxfId="74"/>
    <tableColumn id="10" xr3:uid="{00000000-0010-0000-0400-00000A000000}" name="2019" dataDxfId="73"/>
    <tableColumn id="11" xr3:uid="{00000000-0010-0000-0400-00000B000000}" name="2020" dataDxfId="72"/>
    <tableColumn id="3" xr3:uid="{00000000-0010-0000-0400-000003000000}" name="2021" dataDxfId="71"/>
    <tableColumn id="4" xr3:uid="{00000000-0010-0000-0400-000004000000}" name="2022" dataDxfId="70"/>
    <tableColumn id="12" xr3:uid="{D5364DB7-6692-4133-A8D3-568631D6AF19}" name="2023" dataDxfId="69"/>
    <tableColumn id="13" xr3:uid="{405F41E3-8DFF-4EF9-8EC3-FBD592204C19}" name="2024" dataDxfId="68"/>
  </tableColumns>
  <tableStyleInfo name="TableStyleDark10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15" displayName="Table15" ref="A14:L19" totalsRowShown="0" headerRowDxfId="67" dataDxfId="65" headerRowBorderDxfId="66" tableBorderDxfId="64" totalsRowBorderDxfId="63">
  <sortState xmlns:xlrd2="http://schemas.microsoft.com/office/spreadsheetml/2017/richdata2" ref="A15:I19">
    <sortCondition ref="A15:A19"/>
  </sortState>
  <tableColumns count="12">
    <tableColumn id="1" xr3:uid="{00000000-0010-0000-0500-000001000000}" name="Regulator" dataDxfId="62"/>
    <tableColumn id="4" xr3:uid="{00000000-0010-0000-0500-000004000000}" name="2014" dataDxfId="61"/>
    <tableColumn id="5" xr3:uid="{00000000-0010-0000-0500-000005000000}" name="2015" dataDxfId="60"/>
    <tableColumn id="6" xr3:uid="{00000000-0010-0000-0500-000006000000}" name="2016" dataDxfId="59"/>
    <tableColumn id="7" xr3:uid="{00000000-0010-0000-0500-000007000000}" name="2017" dataDxfId="58"/>
    <tableColumn id="8" xr3:uid="{00000000-0010-0000-0500-000008000000}" name="2018" dataDxfId="57"/>
    <tableColumn id="9" xr3:uid="{00000000-0010-0000-0500-000009000000}" name="2019" dataDxfId="56"/>
    <tableColumn id="10" xr3:uid="{00000000-0010-0000-0500-00000A000000}" name="2020" dataDxfId="55"/>
    <tableColumn id="2" xr3:uid="{00000000-0010-0000-0500-000002000000}" name="2021" dataDxfId="54"/>
    <tableColumn id="3" xr3:uid="{00000000-0010-0000-0500-000003000000}" name="2022" dataDxfId="53"/>
    <tableColumn id="11" xr3:uid="{E9ECB9E8-C101-4FA7-9728-4BD563E613E0}" name="2023" dataDxfId="52"/>
    <tableColumn id="12" xr3:uid="{92E24428-F2D3-48AB-9109-C89813C92D61}" name="2024" dataDxfId="51"/>
  </tableColumns>
  <tableStyleInfo name="TableStyleDark10 2" showFirstColumn="0" showLastColumn="0" showRowStripes="1" showColumnStripes="0"/>
  <extLst>
    <ext xmlns:x14="http://schemas.microsoft.com/office/spreadsheetml/2009/9/main" uri="{504A1905-F514-4f6f-8877-14C23A59335A}">
      <x14:table altText="Exhibit 6: Number of Filings by Primary Federal Regular from Housing GSE" altTextSummary="Number of Filings by Primary Federal Regular from Housing GSE, August 13, 2014 through December 31, 2022"/>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6000000}" name="Table16" displayName="Table16" ref="A14:L26" totalsRowShown="0" headerRowDxfId="50" dataDxfId="48" headerRowBorderDxfId="49" tableBorderDxfId="47" totalsRowBorderDxfId="46">
  <sortState xmlns:xlrd2="http://schemas.microsoft.com/office/spreadsheetml/2017/richdata2" ref="A15:I26">
    <sortCondition ref="A15:A26"/>
  </sortState>
  <tableColumns count="12">
    <tableColumn id="1" xr3:uid="{00000000-0010-0000-0600-000001000000}" name="Relationship" dataDxfId="45"/>
    <tableColumn id="4" xr3:uid="{00000000-0010-0000-0600-000004000000}" name="2014" dataDxfId="44"/>
    <tableColumn id="5" xr3:uid="{00000000-0010-0000-0600-000005000000}" name="2015" dataDxfId="43"/>
    <tableColumn id="6" xr3:uid="{00000000-0010-0000-0600-000006000000}" name="2016" dataDxfId="42"/>
    <tableColumn id="7" xr3:uid="{00000000-0010-0000-0600-000007000000}" name="2017" dataDxfId="41"/>
    <tableColumn id="8" xr3:uid="{00000000-0010-0000-0600-000008000000}" name="2018" dataDxfId="40"/>
    <tableColumn id="9" xr3:uid="{00000000-0010-0000-0600-000009000000}" name="2019" dataDxfId="39"/>
    <tableColumn id="10" xr3:uid="{00000000-0010-0000-0600-00000A000000}" name="2020" dataDxfId="38"/>
    <tableColumn id="2" xr3:uid="{00000000-0010-0000-0600-000002000000}" name="2021" dataDxfId="37"/>
    <tableColumn id="3" xr3:uid="{00000000-0010-0000-0600-000003000000}" name="2022" dataDxfId="36"/>
    <tableColumn id="11" xr3:uid="{06408181-9570-4379-83EE-5CDD452A2738}" name="2023" dataDxfId="35"/>
    <tableColumn id="12" xr3:uid="{5AAA5DF1-D5E1-46C1-BD0B-7D5AE93F3642}" name="2024" dataDxfId="34"/>
  </tableColumns>
  <tableStyleInfo name="TableStyleDark10 2" showFirstColumn="0" showLastColumn="0" showRowStripes="1" showColumnStripes="0"/>
  <extLst>
    <ext xmlns:x14="http://schemas.microsoft.com/office/spreadsheetml/2009/9/main" uri="{504A1905-F514-4f6f-8877-14C23A59335A}">
      <x14:table altText="Exhibit 7: Filings by Affiliation or Relationship from Housing GSE" altTextSummary="Filings by Affiliation or Relationship from Housing GSE, August 13, 2014 through December 31, 2022"/>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7000000}" name="Table17" displayName="Table17" ref="A14:L36" totalsRowShown="0" headerRowDxfId="33" dataDxfId="31" headerRowBorderDxfId="32" tableBorderDxfId="30" totalsRowBorderDxfId="29">
  <sortState xmlns:xlrd2="http://schemas.microsoft.com/office/spreadsheetml/2017/richdata2" ref="A15:I36">
    <sortCondition ref="A15:A36"/>
  </sortState>
  <tableColumns count="12">
    <tableColumn id="1" xr3:uid="{00000000-0010-0000-0700-000001000000}" name="Product Type" dataDxfId="28"/>
    <tableColumn id="4" xr3:uid="{00000000-0010-0000-0700-000004000000}" name="2014" dataDxfId="27"/>
    <tableColumn id="5" xr3:uid="{00000000-0010-0000-0700-000005000000}" name="2015" dataDxfId="26"/>
    <tableColumn id="6" xr3:uid="{00000000-0010-0000-0700-000006000000}" name="2016" dataDxfId="25"/>
    <tableColumn id="7" xr3:uid="{00000000-0010-0000-0700-000007000000}" name="2017" dataDxfId="24"/>
    <tableColumn id="8" xr3:uid="{00000000-0010-0000-0700-000008000000}" name="2018" dataDxfId="23"/>
    <tableColumn id="9" xr3:uid="{00000000-0010-0000-0700-000009000000}" name="2019" dataDxfId="22"/>
    <tableColumn id="10" xr3:uid="{00000000-0010-0000-0700-00000A000000}" name="2020" dataDxfId="21"/>
    <tableColumn id="2" xr3:uid="{00000000-0010-0000-0700-000002000000}" name="2021" dataDxfId="20"/>
    <tableColumn id="3" xr3:uid="{00000000-0010-0000-0700-000003000000}" name="2022" dataDxfId="19"/>
    <tableColumn id="11" xr3:uid="{3A8E5CED-BBC0-4776-8D1F-823A4F2E1065}" name="2023" dataDxfId="18"/>
    <tableColumn id="12" xr3:uid="{BB3C0C25-4F64-456D-A061-FCF87319CCB0}" name="2024" dataDxfId="17"/>
  </tableColumns>
  <tableStyleInfo name="TableStyleDark10 2" showFirstColumn="0" showLastColumn="0" showRowStripes="1" showColumnStripes="0"/>
  <extLst>
    <ext xmlns:x14="http://schemas.microsoft.com/office/spreadsheetml/2009/9/main" uri="{504A1905-F514-4f6f-8877-14C23A59335A}">
      <x14:table altText="Exhibit 8: Number of Filings by Product Type(s) involved in the Suspicious Activity from Housing GSE" altTextSummary="Number of Filings by Product Type(s) involved in the Suspicious Activity from Housing GSE, August 13, 2014 through December 31, 2022"/>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8000000}" name="Table27" displayName="Table27" ref="A14:L24" totalsRowShown="0" headerRowDxfId="16" dataDxfId="14" headerRowBorderDxfId="15" tableBorderDxfId="13" totalsRowBorderDxfId="12">
  <sortState xmlns:xlrd2="http://schemas.microsoft.com/office/spreadsheetml/2017/richdata2" ref="A15:I24">
    <sortCondition ref="A15:A24"/>
  </sortState>
  <tableColumns count="12">
    <tableColumn id="1" xr3:uid="{00000000-0010-0000-0800-000001000000}" name="Type of Instrument Type(s)/Payment Mechanism(s)" dataDxfId="11"/>
    <tableColumn id="4" xr3:uid="{00000000-0010-0000-0800-000004000000}" name="2014" dataDxfId="10"/>
    <tableColumn id="5" xr3:uid="{00000000-0010-0000-0800-000005000000}" name="2015" dataDxfId="9"/>
    <tableColumn id="6" xr3:uid="{00000000-0010-0000-0800-000006000000}" name="2016" dataDxfId="8"/>
    <tableColumn id="7" xr3:uid="{00000000-0010-0000-0800-000007000000}" name="2017" dataDxfId="7"/>
    <tableColumn id="8" xr3:uid="{00000000-0010-0000-0800-000008000000}" name="2018" dataDxfId="6"/>
    <tableColumn id="9" xr3:uid="{00000000-0010-0000-0800-000009000000}" name="2019" dataDxfId="5"/>
    <tableColumn id="10" xr3:uid="{00000000-0010-0000-0800-00000A000000}" name="2020" dataDxfId="4"/>
    <tableColumn id="2" xr3:uid="{00000000-0010-0000-0800-000002000000}" name="2021" dataDxfId="3"/>
    <tableColumn id="3" xr3:uid="{00000000-0010-0000-0800-000003000000}" name="2022" dataDxfId="2"/>
    <tableColumn id="11" xr3:uid="{08BFEEAC-4424-4F4E-B9DA-9B6A2D861F1E}" name="2023" dataDxfId="1"/>
    <tableColumn id="12" xr3:uid="{A6A2D72B-210E-41DB-BF51-AB7B1BE23640}" name="2024" dataDxfId="0"/>
  </tableColumns>
  <tableStyleInfo name="TableStyleDark10 2" showFirstColumn="0" showLastColumn="0" showRowStripes="1" showColumnStripes="0"/>
  <extLst>
    <ext xmlns:x14="http://schemas.microsoft.com/office/spreadsheetml/2009/9/main" uri="{504A1905-F514-4f6f-8877-14C23A59335A}">
      <x14:table altText="Exhibit 9: Number of Filings by Instrument Type(s)/Payment Mechanism(s) involved in the Suspicious Activity from Housing GSE" altTextSummary="Number of Filings by Instrument Type(s)/Payment Mechanism(s) involved in the Suspicious Activity from Housing GSE, August 13, 2014 through December 31, 2022"/>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O28"/>
  <sheetViews>
    <sheetView showGridLines="0" tabSelected="1" zoomScaleNormal="100" workbookViewId="0">
      <selection activeCell="P7" sqref="P7"/>
    </sheetView>
  </sheetViews>
  <sheetFormatPr defaultColWidth="9.140625" defaultRowHeight="12.75" x14ac:dyDescent="0.2"/>
  <cols>
    <col min="1" max="1" width="19.42578125" style="3" customWidth="1"/>
    <col min="2" max="2" width="11.7109375" style="3" customWidth="1"/>
    <col min="3" max="12" width="11.7109375" style="1" customWidth="1"/>
    <col min="13" max="13" width="7.28515625" style="1" customWidth="1"/>
    <col min="14" max="14" width="8.7109375" style="1" customWidth="1"/>
    <col min="15" max="15" width="4.85546875" style="1" customWidth="1"/>
    <col min="16" max="16384" width="9.140625" style="1"/>
  </cols>
  <sheetData>
    <row r="9" spans="1:15" ht="13.5" x14ac:dyDescent="0.25">
      <c r="A9" s="129" t="s">
        <v>222</v>
      </c>
      <c r="B9" s="130"/>
      <c r="C9" s="130"/>
      <c r="D9" s="130"/>
      <c r="E9" s="130"/>
      <c r="F9" s="130"/>
      <c r="G9" s="130"/>
      <c r="H9" s="130"/>
      <c r="I9" s="130"/>
      <c r="J9" s="130"/>
      <c r="K9" s="130"/>
      <c r="L9" s="130"/>
      <c r="M9" s="130"/>
      <c r="N9" s="130"/>
      <c r="O9" s="23"/>
    </row>
    <row r="10" spans="1:15" ht="12.75" customHeight="1" x14ac:dyDescent="0.25">
      <c r="A10" s="22"/>
      <c r="B10" s="22"/>
      <c r="C10" s="23"/>
      <c r="D10" s="23"/>
      <c r="E10" s="23"/>
      <c r="F10" s="23"/>
      <c r="G10" s="23"/>
      <c r="H10" s="23"/>
      <c r="I10" s="23"/>
      <c r="J10" s="23"/>
      <c r="K10" s="23"/>
      <c r="L10" s="23"/>
      <c r="M10" s="23"/>
      <c r="N10" s="23"/>
      <c r="O10" s="23"/>
    </row>
    <row r="11" spans="1:15" ht="13.5" x14ac:dyDescent="0.25">
      <c r="A11" s="129" t="s">
        <v>234</v>
      </c>
      <c r="B11" s="130"/>
      <c r="C11" s="130"/>
      <c r="D11" s="130"/>
      <c r="E11" s="130"/>
      <c r="F11" s="130"/>
      <c r="G11" s="130"/>
      <c r="H11" s="130"/>
      <c r="I11" s="130"/>
      <c r="J11" s="130"/>
      <c r="K11" s="130"/>
      <c r="L11" s="130"/>
      <c r="M11" s="130"/>
      <c r="N11" s="130"/>
      <c r="O11" s="130"/>
    </row>
    <row r="12" spans="1:15" ht="13.5" x14ac:dyDescent="0.25">
      <c r="A12" s="131" t="s">
        <v>270</v>
      </c>
      <c r="B12" s="130"/>
      <c r="C12" s="130"/>
      <c r="D12" s="130"/>
      <c r="E12" s="130"/>
      <c r="F12" s="130"/>
      <c r="G12" s="130"/>
      <c r="H12" s="130"/>
      <c r="I12" s="130"/>
      <c r="J12" s="130"/>
      <c r="K12" s="130"/>
      <c r="L12" s="130"/>
      <c r="M12" s="130"/>
      <c r="N12" s="130"/>
      <c r="O12" s="23"/>
    </row>
    <row r="13" spans="1:15" ht="15" customHeight="1" x14ac:dyDescent="0.25">
      <c r="A13" s="10"/>
      <c r="B13" s="10"/>
      <c r="C13" s="10"/>
      <c r="D13" s="10"/>
      <c r="E13" s="10"/>
      <c r="F13" s="11"/>
      <c r="G13" s="11"/>
      <c r="H13" s="11"/>
      <c r="I13" s="11"/>
      <c r="J13" s="11"/>
      <c r="K13" s="11"/>
      <c r="L13" s="11"/>
      <c r="M13" s="11"/>
      <c r="N13" s="11"/>
    </row>
    <row r="14" spans="1:15" ht="23.25" customHeight="1" x14ac:dyDescent="0.25">
      <c r="A14" s="112" t="s">
        <v>174</v>
      </c>
      <c r="B14" s="112" t="s">
        <v>184</v>
      </c>
      <c r="C14" s="112" t="s">
        <v>190</v>
      </c>
      <c r="D14" s="112" t="s">
        <v>195</v>
      </c>
      <c r="E14" s="112">
        <v>2017</v>
      </c>
      <c r="F14" s="112">
        <v>2018</v>
      </c>
      <c r="G14" s="112">
        <v>2019</v>
      </c>
      <c r="H14" s="119">
        <v>2020</v>
      </c>
      <c r="I14" s="120">
        <v>2021</v>
      </c>
      <c r="J14" s="120">
        <v>2022</v>
      </c>
      <c r="K14" s="120">
        <v>2023</v>
      </c>
      <c r="L14" s="120">
        <v>2024</v>
      </c>
      <c r="M14" s="47"/>
    </row>
    <row r="15" spans="1:15" s="152" customFormat="1" ht="18" customHeight="1" x14ac:dyDescent="0.2">
      <c r="A15" s="188" t="s">
        <v>0</v>
      </c>
      <c r="B15" s="202" t="s">
        <v>186</v>
      </c>
      <c r="C15" s="190">
        <v>129</v>
      </c>
      <c r="D15" s="190">
        <v>81</v>
      </c>
      <c r="E15" s="190">
        <v>153</v>
      </c>
      <c r="F15" s="190">
        <v>198</v>
      </c>
      <c r="G15" s="190">
        <v>251</v>
      </c>
      <c r="H15" s="191">
        <v>151</v>
      </c>
      <c r="I15" s="190">
        <v>274</v>
      </c>
      <c r="J15" s="190">
        <v>358</v>
      </c>
      <c r="K15" s="190">
        <v>620</v>
      </c>
      <c r="L15" s="189">
        <v>424</v>
      </c>
      <c r="M15" s="171"/>
    </row>
    <row r="16" spans="1:15" s="152" customFormat="1" ht="18" customHeight="1" x14ac:dyDescent="0.2">
      <c r="A16" s="192" t="s">
        <v>1</v>
      </c>
      <c r="B16" s="203" t="s">
        <v>186</v>
      </c>
      <c r="C16" s="194">
        <v>107</v>
      </c>
      <c r="D16" s="194">
        <v>106</v>
      </c>
      <c r="E16" s="194">
        <v>163</v>
      </c>
      <c r="F16" s="194">
        <v>170</v>
      </c>
      <c r="G16" s="194">
        <v>211</v>
      </c>
      <c r="H16" s="195">
        <v>238</v>
      </c>
      <c r="I16" s="194">
        <v>243</v>
      </c>
      <c r="J16" s="194">
        <v>297</v>
      </c>
      <c r="K16" s="194">
        <v>762</v>
      </c>
      <c r="L16" s="193">
        <v>436</v>
      </c>
      <c r="M16" s="171"/>
    </row>
    <row r="17" spans="1:13" s="152" customFormat="1" ht="18" customHeight="1" x14ac:dyDescent="0.2">
      <c r="A17" s="188" t="s">
        <v>2</v>
      </c>
      <c r="B17" s="204" t="s">
        <v>186</v>
      </c>
      <c r="C17" s="190">
        <v>114</v>
      </c>
      <c r="D17" s="190">
        <v>455</v>
      </c>
      <c r="E17" s="190">
        <v>180</v>
      </c>
      <c r="F17" s="190">
        <v>238</v>
      </c>
      <c r="G17" s="190">
        <v>201</v>
      </c>
      <c r="H17" s="191">
        <v>199</v>
      </c>
      <c r="I17" s="190">
        <v>392</v>
      </c>
      <c r="J17" s="190">
        <v>444</v>
      </c>
      <c r="K17" s="190">
        <v>764</v>
      </c>
      <c r="L17" s="189">
        <v>403</v>
      </c>
      <c r="M17" s="171"/>
    </row>
    <row r="18" spans="1:13" s="152" customFormat="1" ht="18" customHeight="1" x14ac:dyDescent="0.2">
      <c r="A18" s="192" t="s">
        <v>3</v>
      </c>
      <c r="B18" s="205" t="s">
        <v>186</v>
      </c>
      <c r="C18" s="194">
        <v>106</v>
      </c>
      <c r="D18" s="194">
        <v>143</v>
      </c>
      <c r="E18" s="194">
        <v>166</v>
      </c>
      <c r="F18" s="194">
        <v>155</v>
      </c>
      <c r="G18" s="194">
        <v>413</v>
      </c>
      <c r="H18" s="195">
        <v>248</v>
      </c>
      <c r="I18" s="194">
        <v>380</v>
      </c>
      <c r="J18" s="194">
        <v>561</v>
      </c>
      <c r="K18" s="194">
        <v>739</v>
      </c>
      <c r="L18" s="193">
        <v>333</v>
      </c>
      <c r="M18" s="171"/>
    </row>
    <row r="19" spans="1:13" s="152" customFormat="1" ht="18" customHeight="1" x14ac:dyDescent="0.2">
      <c r="A19" s="188" t="s">
        <v>4</v>
      </c>
      <c r="B19" s="204" t="s">
        <v>186</v>
      </c>
      <c r="C19" s="190">
        <v>80</v>
      </c>
      <c r="D19" s="190">
        <v>131</v>
      </c>
      <c r="E19" s="190">
        <v>149</v>
      </c>
      <c r="F19" s="190">
        <v>218</v>
      </c>
      <c r="G19" s="190">
        <v>263</v>
      </c>
      <c r="H19" s="191">
        <v>228</v>
      </c>
      <c r="I19" s="190">
        <v>487</v>
      </c>
      <c r="J19" s="190">
        <v>553</v>
      </c>
      <c r="K19" s="190">
        <v>736</v>
      </c>
      <c r="L19" s="189">
        <v>364</v>
      </c>
      <c r="M19" s="171"/>
    </row>
    <row r="20" spans="1:13" s="152" customFormat="1" ht="18" customHeight="1" x14ac:dyDescent="0.2">
      <c r="A20" s="192" t="s">
        <v>5</v>
      </c>
      <c r="B20" s="205" t="s">
        <v>186</v>
      </c>
      <c r="C20" s="194">
        <v>116</v>
      </c>
      <c r="D20" s="194">
        <v>212</v>
      </c>
      <c r="E20" s="194">
        <v>134</v>
      </c>
      <c r="F20" s="194">
        <v>164</v>
      </c>
      <c r="G20" s="194">
        <v>340</v>
      </c>
      <c r="H20" s="195">
        <v>212</v>
      </c>
      <c r="I20" s="194">
        <v>503</v>
      </c>
      <c r="J20" s="194">
        <v>808</v>
      </c>
      <c r="K20" s="194">
        <v>635</v>
      </c>
      <c r="L20" s="193">
        <v>289</v>
      </c>
      <c r="M20" s="171"/>
    </row>
    <row r="21" spans="1:13" s="152" customFormat="1" ht="18" customHeight="1" x14ac:dyDescent="0.2">
      <c r="A21" s="188" t="s">
        <v>6</v>
      </c>
      <c r="B21" s="204" t="s">
        <v>186</v>
      </c>
      <c r="C21" s="190">
        <v>95</v>
      </c>
      <c r="D21" s="190">
        <v>145</v>
      </c>
      <c r="E21" s="190">
        <v>122</v>
      </c>
      <c r="F21" s="190">
        <v>160</v>
      </c>
      <c r="G21" s="190">
        <v>231</v>
      </c>
      <c r="H21" s="191">
        <v>211</v>
      </c>
      <c r="I21" s="190">
        <v>563</v>
      </c>
      <c r="J21" s="190">
        <v>722</v>
      </c>
      <c r="K21" s="190">
        <v>545</v>
      </c>
      <c r="L21" s="189">
        <v>282</v>
      </c>
      <c r="M21" s="171"/>
    </row>
    <row r="22" spans="1:13" s="152" customFormat="1" ht="18" customHeight="1" x14ac:dyDescent="0.2">
      <c r="A22" s="192" t="s">
        <v>7</v>
      </c>
      <c r="B22" s="205" t="s">
        <v>186</v>
      </c>
      <c r="C22" s="194">
        <v>80</v>
      </c>
      <c r="D22" s="194">
        <v>197</v>
      </c>
      <c r="E22" s="194">
        <v>216</v>
      </c>
      <c r="F22" s="194">
        <v>235</v>
      </c>
      <c r="G22" s="194">
        <v>262</v>
      </c>
      <c r="H22" s="195">
        <v>368</v>
      </c>
      <c r="I22" s="194">
        <v>353</v>
      </c>
      <c r="J22" s="194">
        <v>729</v>
      </c>
      <c r="K22" s="194">
        <v>499</v>
      </c>
      <c r="L22" s="193">
        <v>315</v>
      </c>
      <c r="M22" s="171"/>
    </row>
    <row r="23" spans="1:13" s="152" customFormat="1" ht="18" customHeight="1" x14ac:dyDescent="0.2">
      <c r="A23" s="188" t="s">
        <v>8</v>
      </c>
      <c r="B23" s="204" t="s">
        <v>186</v>
      </c>
      <c r="C23" s="190">
        <v>96</v>
      </c>
      <c r="D23" s="190">
        <v>165</v>
      </c>
      <c r="E23" s="190">
        <v>191</v>
      </c>
      <c r="F23" s="190">
        <v>256</v>
      </c>
      <c r="G23" s="190">
        <v>232</v>
      </c>
      <c r="H23" s="191">
        <v>287</v>
      </c>
      <c r="I23" s="190">
        <v>620</v>
      </c>
      <c r="J23" s="190">
        <v>801</v>
      </c>
      <c r="K23" s="190">
        <v>1494</v>
      </c>
      <c r="L23" s="189">
        <v>347</v>
      </c>
      <c r="M23" s="171"/>
    </row>
    <row r="24" spans="1:13" s="152" customFormat="1" ht="18" customHeight="1" x14ac:dyDescent="0.2">
      <c r="A24" s="192" t="s">
        <v>9</v>
      </c>
      <c r="B24" s="194">
        <v>11</v>
      </c>
      <c r="C24" s="194">
        <v>133</v>
      </c>
      <c r="D24" s="194">
        <v>236</v>
      </c>
      <c r="E24" s="194">
        <v>209</v>
      </c>
      <c r="F24" s="194">
        <v>270</v>
      </c>
      <c r="G24" s="194">
        <v>193</v>
      </c>
      <c r="H24" s="195">
        <v>283</v>
      </c>
      <c r="I24" s="194">
        <v>602</v>
      </c>
      <c r="J24" s="194">
        <v>631</v>
      </c>
      <c r="K24" s="194">
        <v>1121</v>
      </c>
      <c r="L24" s="193">
        <v>354</v>
      </c>
      <c r="M24" s="171"/>
    </row>
    <row r="25" spans="1:13" s="152" customFormat="1" ht="18" customHeight="1" x14ac:dyDescent="0.2">
      <c r="A25" s="188" t="s">
        <v>10</v>
      </c>
      <c r="B25" s="190">
        <v>63</v>
      </c>
      <c r="C25" s="190">
        <v>115</v>
      </c>
      <c r="D25" s="190">
        <v>229</v>
      </c>
      <c r="E25" s="190">
        <v>247</v>
      </c>
      <c r="F25" s="190">
        <v>283</v>
      </c>
      <c r="G25" s="190">
        <v>186</v>
      </c>
      <c r="H25" s="191">
        <v>290</v>
      </c>
      <c r="I25" s="190">
        <v>569</v>
      </c>
      <c r="J25" s="190">
        <v>826</v>
      </c>
      <c r="K25" s="190">
        <v>566</v>
      </c>
      <c r="L25" s="189">
        <v>340</v>
      </c>
      <c r="M25" s="171"/>
    </row>
    <row r="26" spans="1:13" s="152" customFormat="1" ht="18" customHeight="1" x14ac:dyDescent="0.2">
      <c r="A26" s="192" t="s">
        <v>11</v>
      </c>
      <c r="B26" s="194">
        <v>86</v>
      </c>
      <c r="C26" s="194">
        <v>96</v>
      </c>
      <c r="D26" s="194">
        <v>185</v>
      </c>
      <c r="E26" s="194">
        <v>197</v>
      </c>
      <c r="F26" s="194">
        <v>206</v>
      </c>
      <c r="G26" s="194">
        <v>323</v>
      </c>
      <c r="H26" s="195">
        <v>339</v>
      </c>
      <c r="I26" s="194">
        <v>490</v>
      </c>
      <c r="J26" s="194">
        <v>1147</v>
      </c>
      <c r="K26" s="194">
        <v>389</v>
      </c>
      <c r="L26" s="193">
        <v>310</v>
      </c>
      <c r="M26" s="171"/>
    </row>
    <row r="27" spans="1:13" s="152" customFormat="1" ht="18" customHeight="1" x14ac:dyDescent="0.2">
      <c r="A27" s="188" t="s">
        <v>12</v>
      </c>
      <c r="B27" s="196">
        <f t="shared" ref="B27:G27" si="0">SUM(B15:B26)</f>
        <v>160</v>
      </c>
      <c r="C27" s="196">
        <f t="shared" si="0"/>
        <v>1267</v>
      </c>
      <c r="D27" s="196">
        <f t="shared" si="0"/>
        <v>2285</v>
      </c>
      <c r="E27" s="196">
        <f t="shared" si="0"/>
        <v>2127</v>
      </c>
      <c r="F27" s="196">
        <f t="shared" si="0"/>
        <v>2553</v>
      </c>
      <c r="G27" s="196">
        <f t="shared" si="0"/>
        <v>3106</v>
      </c>
      <c r="H27" s="197">
        <f>SUM(H15:H26)</f>
        <v>3054</v>
      </c>
      <c r="I27" s="196">
        <f>SUM(I15:I26)</f>
        <v>5476</v>
      </c>
      <c r="J27" s="196">
        <f>SUM(J15:J26)</f>
        <v>7877</v>
      </c>
      <c r="K27" s="196">
        <f>SUM(K15:K26)</f>
        <v>8870</v>
      </c>
      <c r="L27" s="196">
        <f>SUM(L15:L26)</f>
        <v>4197</v>
      </c>
      <c r="M27" s="171"/>
    </row>
    <row r="28" spans="1:13" ht="19.5" customHeight="1" x14ac:dyDescent="0.25">
      <c r="A28" s="198" t="s">
        <v>185</v>
      </c>
      <c r="B28" s="199"/>
      <c r="C28" s="200"/>
      <c r="D28" s="200"/>
      <c r="E28" s="200"/>
      <c r="F28" s="201"/>
      <c r="G28" s="201">
        <f>SUM(B15:L26)</f>
        <v>40972</v>
      </c>
      <c r="H28" s="200"/>
      <c r="I28" s="136"/>
      <c r="J28" s="136"/>
      <c r="K28" s="136"/>
      <c r="L28" s="137"/>
      <c r="M28" s="23"/>
    </row>
  </sheetData>
  <phoneticPr fontId="2" type="noConversion"/>
  <pageMargins left="0.5" right="0.5" top="0.5" bottom="0.5" header="0.5" footer="0.5"/>
  <pageSetup orientation="landscape" r:id="rId1"/>
  <headerFooter>
    <oddFooter>&amp;L&amp;"Century Gothic,Regular"FinCEN SAR - Housing GSE&amp;R&amp;"Century Gothic,Regular"Page &amp;P of &amp;N</oddFooter>
  </headerFooter>
  <ignoredErrors>
    <ignoredError sqref="B14:D14" numberStoredAsText="1"/>
    <ignoredError sqref="E27:H27 J27"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9:P75"/>
  <sheetViews>
    <sheetView showGridLines="0" zoomScaleNormal="100" workbookViewId="0">
      <selection activeCell="L6" sqref="L6"/>
    </sheetView>
  </sheetViews>
  <sheetFormatPr defaultColWidth="9.140625" defaultRowHeight="12.75" x14ac:dyDescent="0.2"/>
  <cols>
    <col min="1" max="1" width="41.7109375" style="1" customWidth="1"/>
    <col min="2" max="13" width="10.28515625" style="1" customWidth="1"/>
    <col min="14" max="16384" width="9.140625" style="1"/>
  </cols>
  <sheetData>
    <row r="9" spans="1:16" ht="13.5" x14ac:dyDescent="0.25">
      <c r="A9" s="129" t="s">
        <v>223</v>
      </c>
      <c r="B9" s="130"/>
      <c r="C9" s="130"/>
      <c r="D9" s="130"/>
      <c r="E9" s="130"/>
      <c r="F9" s="23"/>
      <c r="G9" s="23"/>
    </row>
    <row r="10" spans="1:16" ht="13.5" x14ac:dyDescent="0.25">
      <c r="A10" s="22"/>
      <c r="B10" s="23"/>
      <c r="C10" s="23"/>
      <c r="D10" s="23"/>
      <c r="E10" s="23"/>
      <c r="F10" s="23"/>
      <c r="G10" s="23"/>
    </row>
    <row r="11" spans="1:16" ht="13.5" x14ac:dyDescent="0.25">
      <c r="A11" s="129" t="s">
        <v>261</v>
      </c>
      <c r="B11" s="130"/>
      <c r="C11" s="130"/>
      <c r="D11" s="130"/>
      <c r="E11" s="130"/>
      <c r="F11" s="130"/>
      <c r="G11" s="130"/>
    </row>
    <row r="12" spans="1:16" ht="13.5" x14ac:dyDescent="0.25">
      <c r="A12" s="131" t="s">
        <v>270</v>
      </c>
      <c r="B12" s="130"/>
      <c r="C12" s="130"/>
      <c r="D12" s="130"/>
      <c r="E12" s="130"/>
      <c r="F12" s="23"/>
      <c r="G12" s="23"/>
    </row>
    <row r="13" spans="1:16" ht="13.5" x14ac:dyDescent="0.25">
      <c r="A13" s="24"/>
      <c r="B13" s="23"/>
      <c r="C13" s="23"/>
      <c r="D13" s="23"/>
      <c r="E13" s="23"/>
      <c r="F13" s="23"/>
      <c r="G13" s="23"/>
    </row>
    <row r="14" spans="1:16" ht="21.75" customHeight="1" x14ac:dyDescent="0.25">
      <c r="A14" s="80" t="s">
        <v>13</v>
      </c>
      <c r="B14" s="81" t="s">
        <v>184</v>
      </c>
      <c r="C14" s="81" t="s">
        <v>190</v>
      </c>
      <c r="D14" s="81" t="s">
        <v>195</v>
      </c>
      <c r="E14" s="81" t="s">
        <v>197</v>
      </c>
      <c r="F14" s="81" t="s">
        <v>198</v>
      </c>
      <c r="G14" s="81" t="s">
        <v>217</v>
      </c>
      <c r="H14" s="81" t="s">
        <v>232</v>
      </c>
      <c r="I14" s="81" t="s">
        <v>233</v>
      </c>
      <c r="J14" s="81" t="s">
        <v>260</v>
      </c>
      <c r="K14" s="81" t="s">
        <v>262</v>
      </c>
      <c r="L14" s="81" t="s">
        <v>271</v>
      </c>
      <c r="M14" s="80" t="s">
        <v>81</v>
      </c>
      <c r="N14" s="23"/>
      <c r="O14" s="47"/>
      <c r="P14" s="45"/>
    </row>
    <row r="15" spans="1:16" ht="15.95" customHeight="1" x14ac:dyDescent="0.25">
      <c r="A15" s="184" t="s">
        <v>14</v>
      </c>
      <c r="B15" s="82">
        <v>0</v>
      </c>
      <c r="C15" s="82">
        <v>0</v>
      </c>
      <c r="D15" s="82">
        <v>0</v>
      </c>
      <c r="E15" s="82">
        <v>0</v>
      </c>
      <c r="F15" s="82">
        <v>0</v>
      </c>
      <c r="G15" s="82">
        <v>0</v>
      </c>
      <c r="H15" s="82">
        <v>0</v>
      </c>
      <c r="I15" s="82">
        <v>1</v>
      </c>
      <c r="J15" s="82">
        <v>0</v>
      </c>
      <c r="K15" s="82">
        <v>0</v>
      </c>
      <c r="L15" s="82">
        <v>0</v>
      </c>
      <c r="M15" s="77">
        <f t="shared" ref="M15:M46" si="0">SUM(B15:L15)</f>
        <v>1</v>
      </c>
      <c r="N15" s="23"/>
      <c r="O15" s="47"/>
      <c r="P15" s="46"/>
    </row>
    <row r="16" spans="1:16" ht="15.95" customHeight="1" x14ac:dyDescent="0.25">
      <c r="A16" s="184" t="s">
        <v>15</v>
      </c>
      <c r="B16" s="82">
        <v>0</v>
      </c>
      <c r="C16" s="82">
        <v>0</v>
      </c>
      <c r="D16" s="82">
        <v>0</v>
      </c>
      <c r="E16" s="82">
        <v>0</v>
      </c>
      <c r="F16" s="82">
        <v>0</v>
      </c>
      <c r="G16" s="82">
        <v>0</v>
      </c>
      <c r="H16" s="82">
        <v>0</v>
      </c>
      <c r="I16" s="82">
        <v>1</v>
      </c>
      <c r="J16" s="82">
        <v>1</v>
      </c>
      <c r="K16" s="82">
        <v>0</v>
      </c>
      <c r="L16" s="82">
        <v>0</v>
      </c>
      <c r="M16" s="77">
        <f t="shared" si="0"/>
        <v>2</v>
      </c>
      <c r="N16" s="23"/>
      <c r="O16" s="47"/>
      <c r="P16" s="46"/>
    </row>
    <row r="17" spans="1:16" ht="15.95" customHeight="1" x14ac:dyDescent="0.25">
      <c r="A17" s="184" t="s">
        <v>16</v>
      </c>
      <c r="B17" s="82">
        <v>0</v>
      </c>
      <c r="C17" s="82">
        <v>0</v>
      </c>
      <c r="D17" s="82">
        <v>0</v>
      </c>
      <c r="E17" s="82">
        <v>0</v>
      </c>
      <c r="F17" s="82">
        <v>0</v>
      </c>
      <c r="G17" s="82">
        <v>0</v>
      </c>
      <c r="H17" s="82">
        <v>0</v>
      </c>
      <c r="I17" s="82">
        <v>0</v>
      </c>
      <c r="J17" s="82">
        <v>0</v>
      </c>
      <c r="K17" s="82">
        <v>0</v>
      </c>
      <c r="L17" s="82">
        <v>0</v>
      </c>
      <c r="M17" s="77">
        <f t="shared" si="0"/>
        <v>0</v>
      </c>
      <c r="N17" s="23"/>
      <c r="O17" s="47"/>
      <c r="P17" s="46"/>
    </row>
    <row r="18" spans="1:16" ht="15.95" customHeight="1" x14ac:dyDescent="0.25">
      <c r="A18" s="184" t="s">
        <v>17</v>
      </c>
      <c r="B18" s="82">
        <v>0</v>
      </c>
      <c r="C18" s="82">
        <v>0</v>
      </c>
      <c r="D18" s="82">
        <v>0</v>
      </c>
      <c r="E18" s="82">
        <v>0</v>
      </c>
      <c r="F18" s="82">
        <v>0</v>
      </c>
      <c r="G18" s="82">
        <v>0</v>
      </c>
      <c r="H18" s="82">
        <v>1</v>
      </c>
      <c r="I18" s="82">
        <v>3</v>
      </c>
      <c r="J18" s="82">
        <v>2</v>
      </c>
      <c r="K18" s="82">
        <v>2</v>
      </c>
      <c r="L18" s="82">
        <v>0</v>
      </c>
      <c r="M18" s="77">
        <f t="shared" si="0"/>
        <v>8</v>
      </c>
      <c r="N18" s="23"/>
      <c r="O18" s="47"/>
      <c r="P18" s="46"/>
    </row>
    <row r="19" spans="1:16" ht="15.95" customHeight="1" x14ac:dyDescent="0.25">
      <c r="A19" s="184" t="s">
        <v>18</v>
      </c>
      <c r="B19" s="82">
        <v>0</v>
      </c>
      <c r="C19" s="82">
        <v>0</v>
      </c>
      <c r="D19" s="82">
        <v>0</v>
      </c>
      <c r="E19" s="82">
        <v>0</v>
      </c>
      <c r="F19" s="82">
        <v>0</v>
      </c>
      <c r="G19" s="82">
        <v>0</v>
      </c>
      <c r="H19" s="82">
        <v>1</v>
      </c>
      <c r="I19" s="82">
        <v>1</v>
      </c>
      <c r="J19" s="82">
        <v>1</v>
      </c>
      <c r="K19" s="82">
        <v>0</v>
      </c>
      <c r="L19" s="82">
        <v>0</v>
      </c>
      <c r="M19" s="77">
        <f t="shared" si="0"/>
        <v>3</v>
      </c>
      <c r="N19" s="23"/>
      <c r="O19" s="47"/>
      <c r="P19" s="46"/>
    </row>
    <row r="20" spans="1:16" ht="15.95" customHeight="1" x14ac:dyDescent="0.25">
      <c r="A20" s="184" t="s">
        <v>19</v>
      </c>
      <c r="B20" s="82">
        <v>0</v>
      </c>
      <c r="C20" s="82">
        <v>6</v>
      </c>
      <c r="D20" s="82">
        <v>2</v>
      </c>
      <c r="E20" s="82">
        <v>0</v>
      </c>
      <c r="F20" s="82">
        <v>1</v>
      </c>
      <c r="G20" s="82">
        <v>4</v>
      </c>
      <c r="H20" s="82">
        <v>2</v>
      </c>
      <c r="I20" s="82">
        <v>3</v>
      </c>
      <c r="J20" s="82">
        <v>1</v>
      </c>
      <c r="K20" s="82">
        <v>2</v>
      </c>
      <c r="L20" s="82">
        <v>5</v>
      </c>
      <c r="M20" s="77">
        <f t="shared" si="0"/>
        <v>26</v>
      </c>
      <c r="N20" s="23"/>
      <c r="O20" s="47"/>
      <c r="P20" s="46"/>
    </row>
    <row r="21" spans="1:16" ht="15.95" customHeight="1" x14ac:dyDescent="0.25">
      <c r="A21" s="184" t="s">
        <v>20</v>
      </c>
      <c r="B21" s="82">
        <v>0</v>
      </c>
      <c r="C21" s="82">
        <v>0</v>
      </c>
      <c r="D21" s="82">
        <v>0</v>
      </c>
      <c r="E21" s="82">
        <v>0</v>
      </c>
      <c r="F21" s="82">
        <v>3</v>
      </c>
      <c r="G21" s="82">
        <v>0</v>
      </c>
      <c r="H21" s="82">
        <v>3</v>
      </c>
      <c r="I21" s="82">
        <v>8</v>
      </c>
      <c r="J21" s="82">
        <v>0</v>
      </c>
      <c r="K21" s="82">
        <v>1</v>
      </c>
      <c r="L21" s="82">
        <v>0</v>
      </c>
      <c r="M21" s="77">
        <f t="shared" si="0"/>
        <v>15</v>
      </c>
      <c r="N21" s="23"/>
      <c r="O21" s="47"/>
      <c r="P21" s="46"/>
    </row>
    <row r="22" spans="1:16" ht="15.95" customHeight="1" x14ac:dyDescent="0.25">
      <c r="A22" s="184" t="s">
        <v>21</v>
      </c>
      <c r="B22" s="82">
        <v>0</v>
      </c>
      <c r="C22" s="82">
        <v>0</v>
      </c>
      <c r="D22" s="82">
        <v>0</v>
      </c>
      <c r="E22" s="82">
        <v>0</v>
      </c>
      <c r="F22" s="82">
        <v>0</v>
      </c>
      <c r="G22" s="82">
        <v>0</v>
      </c>
      <c r="H22" s="82">
        <v>0</v>
      </c>
      <c r="I22" s="82">
        <v>0</v>
      </c>
      <c r="J22" s="82">
        <v>0</v>
      </c>
      <c r="K22" s="82">
        <v>0</v>
      </c>
      <c r="L22" s="82">
        <v>0</v>
      </c>
      <c r="M22" s="77">
        <f t="shared" si="0"/>
        <v>0</v>
      </c>
      <c r="N22" s="23"/>
      <c r="O22" s="47"/>
      <c r="P22" s="46"/>
    </row>
    <row r="23" spans="1:16" ht="15.95" customHeight="1" x14ac:dyDescent="0.25">
      <c r="A23" s="184" t="s">
        <v>22</v>
      </c>
      <c r="B23" s="82">
        <v>0</v>
      </c>
      <c r="C23" s="82">
        <v>0</v>
      </c>
      <c r="D23" s="82">
        <v>0</v>
      </c>
      <c r="E23" s="82">
        <v>0</v>
      </c>
      <c r="F23" s="82">
        <v>0</v>
      </c>
      <c r="G23" s="82">
        <v>0</v>
      </c>
      <c r="H23" s="82">
        <v>0</v>
      </c>
      <c r="I23" s="82">
        <v>0</v>
      </c>
      <c r="J23" s="82">
        <v>0</v>
      </c>
      <c r="K23" s="82">
        <v>0</v>
      </c>
      <c r="L23" s="82">
        <v>0</v>
      </c>
      <c r="M23" s="77">
        <f t="shared" si="0"/>
        <v>0</v>
      </c>
      <c r="N23" s="23"/>
      <c r="O23" s="47"/>
      <c r="P23" s="46"/>
    </row>
    <row r="24" spans="1:16" ht="15.95" customHeight="1" x14ac:dyDescent="0.25">
      <c r="A24" s="184" t="s">
        <v>23</v>
      </c>
      <c r="B24" s="82">
        <v>61</v>
      </c>
      <c r="C24" s="82">
        <v>260</v>
      </c>
      <c r="D24" s="82">
        <v>225</v>
      </c>
      <c r="E24" s="82">
        <v>413</v>
      </c>
      <c r="F24" s="82">
        <v>616</v>
      </c>
      <c r="G24" s="82">
        <v>960</v>
      </c>
      <c r="H24" s="82">
        <v>1344</v>
      </c>
      <c r="I24" s="82">
        <v>2728</v>
      </c>
      <c r="J24" s="82">
        <v>276</v>
      </c>
      <c r="K24" s="82">
        <v>253</v>
      </c>
      <c r="L24" s="82">
        <v>270</v>
      </c>
      <c r="M24" s="77">
        <f t="shared" si="0"/>
        <v>7406</v>
      </c>
      <c r="N24" s="23"/>
      <c r="O24" s="47"/>
      <c r="P24" s="46"/>
    </row>
    <row r="25" spans="1:16" ht="15.95" customHeight="1" x14ac:dyDescent="0.25">
      <c r="A25" s="184" t="s">
        <v>24</v>
      </c>
      <c r="B25" s="82">
        <v>0</v>
      </c>
      <c r="C25" s="82">
        <v>0</v>
      </c>
      <c r="D25" s="82">
        <v>0</v>
      </c>
      <c r="E25" s="82">
        <v>0</v>
      </c>
      <c r="F25" s="82">
        <v>0</v>
      </c>
      <c r="G25" s="82">
        <v>0</v>
      </c>
      <c r="H25" s="82">
        <v>0</v>
      </c>
      <c r="I25" s="82">
        <v>0</v>
      </c>
      <c r="J25" s="82">
        <v>0</v>
      </c>
      <c r="K25" s="82">
        <v>0</v>
      </c>
      <c r="L25" s="82">
        <v>0</v>
      </c>
      <c r="M25" s="77">
        <f t="shared" si="0"/>
        <v>0</v>
      </c>
      <c r="N25" s="23"/>
      <c r="O25" s="47"/>
      <c r="P25" s="46"/>
    </row>
    <row r="26" spans="1:16" ht="15.95" customHeight="1" x14ac:dyDescent="0.25">
      <c r="A26" s="184" t="s">
        <v>25</v>
      </c>
      <c r="B26" s="82">
        <v>0</v>
      </c>
      <c r="C26" s="82">
        <v>1</v>
      </c>
      <c r="D26" s="82">
        <v>0</v>
      </c>
      <c r="E26" s="82">
        <v>0</v>
      </c>
      <c r="F26" s="82">
        <v>0</v>
      </c>
      <c r="G26" s="82">
        <v>0</v>
      </c>
      <c r="H26" s="82">
        <v>0</v>
      </c>
      <c r="I26" s="82">
        <v>1</v>
      </c>
      <c r="J26" s="82">
        <v>1</v>
      </c>
      <c r="K26" s="82">
        <v>2</v>
      </c>
      <c r="L26" s="82">
        <v>1</v>
      </c>
      <c r="M26" s="77">
        <f t="shared" si="0"/>
        <v>6</v>
      </c>
      <c r="N26" s="23"/>
      <c r="O26" s="47"/>
      <c r="P26" s="46"/>
    </row>
    <row r="27" spans="1:16" ht="15.95" customHeight="1" x14ac:dyDescent="0.25">
      <c r="A27" s="184" t="s">
        <v>26</v>
      </c>
      <c r="B27" s="82">
        <v>2</v>
      </c>
      <c r="C27" s="82">
        <v>3</v>
      </c>
      <c r="D27" s="82">
        <v>7</v>
      </c>
      <c r="E27" s="82">
        <v>10</v>
      </c>
      <c r="F27" s="82">
        <v>12</v>
      </c>
      <c r="G27" s="82">
        <v>4</v>
      </c>
      <c r="H27" s="82">
        <v>9</v>
      </c>
      <c r="I27" s="82">
        <v>8</v>
      </c>
      <c r="J27" s="82">
        <v>11</v>
      </c>
      <c r="K27" s="82">
        <v>4</v>
      </c>
      <c r="L27" s="82">
        <v>6</v>
      </c>
      <c r="M27" s="77">
        <f t="shared" si="0"/>
        <v>76</v>
      </c>
      <c r="N27" s="23"/>
      <c r="O27" s="47"/>
      <c r="P27" s="46"/>
    </row>
    <row r="28" spans="1:16" ht="15.95" customHeight="1" x14ac:dyDescent="0.25">
      <c r="A28" s="184" t="s">
        <v>27</v>
      </c>
      <c r="B28" s="82">
        <v>0</v>
      </c>
      <c r="C28" s="82">
        <v>0</v>
      </c>
      <c r="D28" s="82">
        <v>0</v>
      </c>
      <c r="E28" s="82">
        <v>0</v>
      </c>
      <c r="F28" s="82">
        <v>0</v>
      </c>
      <c r="G28" s="82">
        <v>0</v>
      </c>
      <c r="H28" s="82">
        <v>0</v>
      </c>
      <c r="I28" s="82">
        <v>0</v>
      </c>
      <c r="J28" s="82">
        <v>0</v>
      </c>
      <c r="K28" s="82">
        <v>0</v>
      </c>
      <c r="L28" s="82">
        <v>0</v>
      </c>
      <c r="M28" s="77">
        <f t="shared" si="0"/>
        <v>0</v>
      </c>
      <c r="N28" s="23"/>
      <c r="O28" s="47"/>
      <c r="P28" s="46"/>
    </row>
    <row r="29" spans="1:16" ht="15.95" customHeight="1" x14ac:dyDescent="0.25">
      <c r="A29" s="184" t="s">
        <v>28</v>
      </c>
      <c r="B29" s="82">
        <v>0</v>
      </c>
      <c r="C29" s="82">
        <v>0</v>
      </c>
      <c r="D29" s="82">
        <v>0</v>
      </c>
      <c r="E29" s="82">
        <v>0</v>
      </c>
      <c r="F29" s="82">
        <v>0</v>
      </c>
      <c r="G29" s="82">
        <v>0</v>
      </c>
      <c r="H29" s="82">
        <v>0</v>
      </c>
      <c r="I29" s="82">
        <v>0</v>
      </c>
      <c r="J29" s="82">
        <v>0</v>
      </c>
      <c r="K29" s="82">
        <v>0</v>
      </c>
      <c r="L29" s="82">
        <v>0</v>
      </c>
      <c r="M29" s="77">
        <f t="shared" si="0"/>
        <v>0</v>
      </c>
      <c r="N29" s="23"/>
      <c r="O29" s="47"/>
      <c r="P29" s="46"/>
    </row>
    <row r="30" spans="1:16" ht="15.95" customHeight="1" x14ac:dyDescent="0.25">
      <c r="A30" s="184" t="s">
        <v>29</v>
      </c>
      <c r="B30" s="82">
        <v>0</v>
      </c>
      <c r="C30" s="82">
        <v>0</v>
      </c>
      <c r="D30" s="82">
        <v>0</v>
      </c>
      <c r="E30" s="82">
        <v>0</v>
      </c>
      <c r="F30" s="82">
        <v>0</v>
      </c>
      <c r="G30" s="82">
        <v>0</v>
      </c>
      <c r="H30" s="82">
        <v>0</v>
      </c>
      <c r="I30" s="82">
        <v>0</v>
      </c>
      <c r="J30" s="82">
        <v>0</v>
      </c>
      <c r="K30" s="82">
        <v>0</v>
      </c>
      <c r="L30" s="82">
        <v>0</v>
      </c>
      <c r="M30" s="77">
        <f t="shared" si="0"/>
        <v>0</v>
      </c>
      <c r="N30" s="23"/>
      <c r="O30" s="47"/>
      <c r="P30" s="46"/>
    </row>
    <row r="31" spans="1:16" ht="15.95" customHeight="1" x14ac:dyDescent="0.25">
      <c r="A31" s="184" t="s">
        <v>30</v>
      </c>
      <c r="B31" s="82">
        <v>0</v>
      </c>
      <c r="C31" s="82">
        <v>0</v>
      </c>
      <c r="D31" s="82">
        <v>0</v>
      </c>
      <c r="E31" s="82">
        <v>4</v>
      </c>
      <c r="F31" s="82">
        <v>2</v>
      </c>
      <c r="G31" s="82">
        <v>0</v>
      </c>
      <c r="H31" s="82">
        <v>2</v>
      </c>
      <c r="I31" s="82">
        <v>4</v>
      </c>
      <c r="J31" s="82">
        <v>25</v>
      </c>
      <c r="K31" s="82">
        <v>4</v>
      </c>
      <c r="L31" s="82">
        <v>2</v>
      </c>
      <c r="M31" s="77">
        <f t="shared" si="0"/>
        <v>43</v>
      </c>
      <c r="N31" s="23"/>
      <c r="O31" s="47"/>
      <c r="P31" s="46"/>
    </row>
    <row r="32" spans="1:16" ht="15.95" customHeight="1" x14ac:dyDescent="0.25">
      <c r="A32" s="184" t="s">
        <v>31</v>
      </c>
      <c r="B32" s="82">
        <v>1</v>
      </c>
      <c r="C32" s="82">
        <v>6</v>
      </c>
      <c r="D32" s="82">
        <v>0</v>
      </c>
      <c r="E32" s="82">
        <v>1</v>
      </c>
      <c r="F32" s="82">
        <v>12</v>
      </c>
      <c r="G32" s="82">
        <v>14</v>
      </c>
      <c r="H32" s="82">
        <v>14</v>
      </c>
      <c r="I32" s="82">
        <v>9</v>
      </c>
      <c r="J32" s="82">
        <v>6</v>
      </c>
      <c r="K32" s="82">
        <v>12</v>
      </c>
      <c r="L32" s="82">
        <v>6</v>
      </c>
      <c r="M32" s="77">
        <f t="shared" si="0"/>
        <v>81</v>
      </c>
      <c r="N32" s="23"/>
      <c r="O32" s="47"/>
      <c r="P32" s="46"/>
    </row>
    <row r="33" spans="1:16" ht="15.95" customHeight="1" x14ac:dyDescent="0.25">
      <c r="A33" s="184" t="s">
        <v>32</v>
      </c>
      <c r="B33" s="82">
        <v>1</v>
      </c>
      <c r="C33" s="82">
        <v>0</v>
      </c>
      <c r="D33" s="82">
        <v>3</v>
      </c>
      <c r="E33" s="82">
        <v>3</v>
      </c>
      <c r="F33" s="82">
        <v>6</v>
      </c>
      <c r="G33" s="82">
        <v>9</v>
      </c>
      <c r="H33" s="82">
        <v>12</v>
      </c>
      <c r="I33" s="82">
        <v>13</v>
      </c>
      <c r="J33" s="82">
        <v>10</v>
      </c>
      <c r="K33" s="82">
        <v>6</v>
      </c>
      <c r="L33" s="82">
        <v>8</v>
      </c>
      <c r="M33" s="77">
        <f t="shared" si="0"/>
        <v>71</v>
      </c>
      <c r="N33" s="23"/>
      <c r="O33" s="47"/>
      <c r="P33" s="46"/>
    </row>
    <row r="34" spans="1:16" ht="15.95" customHeight="1" x14ac:dyDescent="0.25">
      <c r="A34" s="184" t="s">
        <v>33</v>
      </c>
      <c r="B34" s="82">
        <v>1</v>
      </c>
      <c r="C34" s="82">
        <v>3</v>
      </c>
      <c r="D34" s="82">
        <v>3</v>
      </c>
      <c r="E34" s="82">
        <v>6</v>
      </c>
      <c r="F34" s="82">
        <v>2</v>
      </c>
      <c r="G34" s="82">
        <v>0</v>
      </c>
      <c r="H34" s="82">
        <v>2</v>
      </c>
      <c r="I34" s="82">
        <v>1</v>
      </c>
      <c r="J34" s="82">
        <v>2</v>
      </c>
      <c r="K34" s="82">
        <v>2</v>
      </c>
      <c r="L34" s="82">
        <v>0</v>
      </c>
      <c r="M34" s="77">
        <f t="shared" si="0"/>
        <v>22</v>
      </c>
      <c r="N34" s="23"/>
      <c r="O34" s="47"/>
      <c r="P34" s="46"/>
    </row>
    <row r="35" spans="1:16" ht="15.95" customHeight="1" x14ac:dyDescent="0.25">
      <c r="A35" s="184" t="s">
        <v>34</v>
      </c>
      <c r="B35" s="82">
        <v>0</v>
      </c>
      <c r="C35" s="82">
        <v>0</v>
      </c>
      <c r="D35" s="82">
        <v>0</v>
      </c>
      <c r="E35" s="82">
        <v>0</v>
      </c>
      <c r="F35" s="82">
        <v>0</v>
      </c>
      <c r="G35" s="82">
        <v>0</v>
      </c>
      <c r="H35" s="82">
        <v>0</v>
      </c>
      <c r="I35" s="82">
        <v>1</v>
      </c>
      <c r="J35" s="82">
        <v>0</v>
      </c>
      <c r="K35" s="82">
        <v>0</v>
      </c>
      <c r="L35" s="82">
        <v>0</v>
      </c>
      <c r="M35" s="77">
        <f t="shared" si="0"/>
        <v>1</v>
      </c>
      <c r="N35" s="23"/>
      <c r="O35" s="47"/>
      <c r="P35" s="46"/>
    </row>
    <row r="36" spans="1:16" ht="15.95" customHeight="1" x14ac:dyDescent="0.25">
      <c r="A36" s="184" t="s">
        <v>35</v>
      </c>
      <c r="B36" s="82">
        <v>0</v>
      </c>
      <c r="C36" s="82">
        <v>1</v>
      </c>
      <c r="D36" s="82">
        <v>0</v>
      </c>
      <c r="E36" s="82">
        <v>0</v>
      </c>
      <c r="F36" s="82">
        <v>0</v>
      </c>
      <c r="G36" s="82">
        <v>0</v>
      </c>
      <c r="H36" s="82">
        <v>0</v>
      </c>
      <c r="I36" s="82">
        <v>2</v>
      </c>
      <c r="J36" s="82">
        <v>0</v>
      </c>
      <c r="K36" s="82">
        <v>0</v>
      </c>
      <c r="L36" s="82">
        <v>0</v>
      </c>
      <c r="M36" s="77">
        <f t="shared" si="0"/>
        <v>3</v>
      </c>
      <c r="N36" s="23"/>
      <c r="O36" s="47"/>
      <c r="P36" s="46"/>
    </row>
    <row r="37" spans="1:16" ht="15.95" customHeight="1" x14ac:dyDescent="0.25">
      <c r="A37" s="184" t="s">
        <v>36</v>
      </c>
      <c r="B37" s="82">
        <v>0</v>
      </c>
      <c r="C37" s="82">
        <v>0</v>
      </c>
      <c r="D37" s="82">
        <v>0</v>
      </c>
      <c r="E37" s="82">
        <v>0</v>
      </c>
      <c r="F37" s="82">
        <v>0</v>
      </c>
      <c r="G37" s="82">
        <v>0</v>
      </c>
      <c r="H37" s="82">
        <v>0</v>
      </c>
      <c r="I37" s="82">
        <v>0</v>
      </c>
      <c r="J37" s="82">
        <v>0</v>
      </c>
      <c r="K37" s="82">
        <v>0</v>
      </c>
      <c r="L37" s="82">
        <v>0</v>
      </c>
      <c r="M37" s="77">
        <f t="shared" si="0"/>
        <v>0</v>
      </c>
      <c r="N37" s="23"/>
      <c r="O37" s="47"/>
      <c r="P37" s="46"/>
    </row>
    <row r="38" spans="1:16" ht="15.95" customHeight="1" x14ac:dyDescent="0.25">
      <c r="A38" s="184" t="s">
        <v>37</v>
      </c>
      <c r="B38" s="82">
        <v>0</v>
      </c>
      <c r="C38" s="82">
        <v>0</v>
      </c>
      <c r="D38" s="82">
        <v>0</v>
      </c>
      <c r="E38" s="82">
        <v>0</v>
      </c>
      <c r="F38" s="82">
        <v>0</v>
      </c>
      <c r="G38" s="82">
        <v>0</v>
      </c>
      <c r="H38" s="82">
        <v>0</v>
      </c>
      <c r="I38" s="82">
        <v>0</v>
      </c>
      <c r="J38" s="82">
        <v>0</v>
      </c>
      <c r="K38" s="82">
        <v>0</v>
      </c>
      <c r="L38" s="82">
        <v>0</v>
      </c>
      <c r="M38" s="77">
        <f t="shared" si="0"/>
        <v>0</v>
      </c>
      <c r="N38" s="23"/>
      <c r="O38" s="47"/>
      <c r="P38" s="46"/>
    </row>
    <row r="39" spans="1:16" ht="15.95" customHeight="1" x14ac:dyDescent="0.25">
      <c r="A39" s="184" t="s">
        <v>38</v>
      </c>
      <c r="B39" s="82">
        <v>0</v>
      </c>
      <c r="C39" s="82">
        <v>1</v>
      </c>
      <c r="D39" s="82">
        <v>0</v>
      </c>
      <c r="E39" s="82">
        <v>0</v>
      </c>
      <c r="F39" s="82">
        <v>0</v>
      </c>
      <c r="G39" s="82">
        <v>0</v>
      </c>
      <c r="H39" s="82">
        <v>1</v>
      </c>
      <c r="I39" s="82">
        <v>0</v>
      </c>
      <c r="J39" s="82">
        <v>1</v>
      </c>
      <c r="K39" s="82">
        <v>2</v>
      </c>
      <c r="L39" s="82">
        <v>0</v>
      </c>
      <c r="M39" s="77">
        <f t="shared" si="0"/>
        <v>5</v>
      </c>
      <c r="N39" s="23"/>
      <c r="O39" s="47"/>
      <c r="P39" s="46"/>
    </row>
    <row r="40" spans="1:16" ht="15.95" customHeight="1" x14ac:dyDescent="0.25">
      <c r="A40" s="184" t="s">
        <v>39</v>
      </c>
      <c r="B40" s="82">
        <v>1</v>
      </c>
      <c r="C40" s="82">
        <v>1</v>
      </c>
      <c r="D40" s="82">
        <v>2</v>
      </c>
      <c r="E40" s="82">
        <v>5</v>
      </c>
      <c r="F40" s="82">
        <v>2</v>
      </c>
      <c r="G40" s="82">
        <v>5</v>
      </c>
      <c r="H40" s="82">
        <v>3</v>
      </c>
      <c r="I40" s="82">
        <v>2</v>
      </c>
      <c r="J40" s="82">
        <v>3</v>
      </c>
      <c r="K40" s="82">
        <v>0</v>
      </c>
      <c r="L40" s="82">
        <v>0</v>
      </c>
      <c r="M40" s="77">
        <f t="shared" si="0"/>
        <v>24</v>
      </c>
      <c r="N40" s="23"/>
      <c r="O40" s="47"/>
      <c r="P40" s="46"/>
    </row>
    <row r="41" spans="1:16" ht="15.95" customHeight="1" x14ac:dyDescent="0.25">
      <c r="A41" s="184" t="s">
        <v>40</v>
      </c>
      <c r="B41" s="82">
        <v>0</v>
      </c>
      <c r="C41" s="82">
        <v>0</v>
      </c>
      <c r="D41" s="82">
        <v>0</v>
      </c>
      <c r="E41" s="82">
        <v>0</v>
      </c>
      <c r="F41" s="82">
        <v>0</v>
      </c>
      <c r="G41" s="82">
        <v>0</v>
      </c>
      <c r="H41" s="82">
        <v>0</v>
      </c>
      <c r="I41" s="82">
        <v>4</v>
      </c>
      <c r="J41" s="82">
        <v>0</v>
      </c>
      <c r="K41" s="82">
        <v>0</v>
      </c>
      <c r="L41" s="82">
        <v>0</v>
      </c>
      <c r="M41" s="77">
        <f t="shared" si="0"/>
        <v>4</v>
      </c>
      <c r="N41" s="23"/>
      <c r="O41" s="47"/>
      <c r="P41" s="46"/>
    </row>
    <row r="42" spans="1:16" ht="15.95" customHeight="1" x14ac:dyDescent="0.25">
      <c r="A42" s="184" t="s">
        <v>41</v>
      </c>
      <c r="B42" s="82">
        <v>0</v>
      </c>
      <c r="C42" s="82">
        <v>0</v>
      </c>
      <c r="D42" s="82">
        <v>0</v>
      </c>
      <c r="E42" s="82">
        <v>0</v>
      </c>
      <c r="F42" s="82">
        <v>0</v>
      </c>
      <c r="G42" s="82">
        <v>0</v>
      </c>
      <c r="H42" s="82">
        <v>0</v>
      </c>
      <c r="I42" s="82">
        <v>0</v>
      </c>
      <c r="J42" s="82">
        <v>0</v>
      </c>
      <c r="K42" s="82">
        <v>0</v>
      </c>
      <c r="L42" s="82">
        <v>0</v>
      </c>
      <c r="M42" s="77">
        <f t="shared" si="0"/>
        <v>0</v>
      </c>
      <c r="N42" s="23"/>
      <c r="O42" s="47"/>
      <c r="P42" s="46"/>
    </row>
    <row r="43" spans="1:16" ht="15.95" customHeight="1" x14ac:dyDescent="0.25">
      <c r="A43" s="184" t="s">
        <v>42</v>
      </c>
      <c r="B43" s="82">
        <v>0</v>
      </c>
      <c r="C43" s="82">
        <v>0</v>
      </c>
      <c r="D43" s="82">
        <v>0</v>
      </c>
      <c r="E43" s="82">
        <v>0</v>
      </c>
      <c r="F43" s="82">
        <v>0</v>
      </c>
      <c r="G43" s="82">
        <v>0</v>
      </c>
      <c r="H43" s="82">
        <v>1</v>
      </c>
      <c r="I43" s="82">
        <v>1</v>
      </c>
      <c r="J43" s="82">
        <v>2</v>
      </c>
      <c r="K43" s="82">
        <v>0</v>
      </c>
      <c r="L43" s="82">
        <v>0</v>
      </c>
      <c r="M43" s="77">
        <f t="shared" si="0"/>
        <v>4</v>
      </c>
      <c r="N43" s="23"/>
      <c r="O43" s="47"/>
      <c r="P43" s="46"/>
    </row>
    <row r="44" spans="1:16" ht="15.95" customHeight="1" x14ac:dyDescent="0.25">
      <c r="A44" s="184" t="s">
        <v>43</v>
      </c>
      <c r="B44" s="82">
        <v>0</v>
      </c>
      <c r="C44" s="82">
        <v>0</v>
      </c>
      <c r="D44" s="82">
        <v>0</v>
      </c>
      <c r="E44" s="82">
        <v>0</v>
      </c>
      <c r="F44" s="82">
        <v>0</v>
      </c>
      <c r="G44" s="82">
        <v>0</v>
      </c>
      <c r="H44" s="82">
        <v>0</v>
      </c>
      <c r="I44" s="82">
        <v>0</v>
      </c>
      <c r="J44" s="82">
        <v>0</v>
      </c>
      <c r="K44" s="82">
        <v>0</v>
      </c>
      <c r="L44" s="82">
        <v>1</v>
      </c>
      <c r="M44" s="77">
        <f t="shared" si="0"/>
        <v>1</v>
      </c>
      <c r="N44" s="23"/>
      <c r="O44" s="47"/>
      <c r="P44" s="46"/>
    </row>
    <row r="45" spans="1:16" ht="15.95" customHeight="1" x14ac:dyDescent="0.25">
      <c r="A45" s="184" t="s">
        <v>44</v>
      </c>
      <c r="B45" s="82">
        <v>0</v>
      </c>
      <c r="C45" s="82">
        <v>0</v>
      </c>
      <c r="D45" s="82">
        <v>0</v>
      </c>
      <c r="E45" s="82">
        <v>0</v>
      </c>
      <c r="F45" s="82">
        <v>0</v>
      </c>
      <c r="G45" s="82">
        <v>0</v>
      </c>
      <c r="H45" s="82">
        <v>0</v>
      </c>
      <c r="I45" s="82">
        <v>0</v>
      </c>
      <c r="J45" s="82">
        <v>0</v>
      </c>
      <c r="K45" s="82">
        <v>0</v>
      </c>
      <c r="L45" s="82">
        <v>0</v>
      </c>
      <c r="M45" s="77">
        <f t="shared" si="0"/>
        <v>0</v>
      </c>
      <c r="N45" s="23"/>
      <c r="O45" s="47"/>
      <c r="P45" s="46"/>
    </row>
    <row r="46" spans="1:16" ht="15.95" customHeight="1" x14ac:dyDescent="0.25">
      <c r="A46" s="184" t="s">
        <v>45</v>
      </c>
      <c r="B46" s="82">
        <v>0</v>
      </c>
      <c r="C46" s="82">
        <v>0</v>
      </c>
      <c r="D46" s="82">
        <v>0</v>
      </c>
      <c r="E46" s="82">
        <v>0</v>
      </c>
      <c r="F46" s="82">
        <v>0</v>
      </c>
      <c r="G46" s="82">
        <v>0</v>
      </c>
      <c r="H46" s="82">
        <v>0</v>
      </c>
      <c r="I46" s="82">
        <v>0</v>
      </c>
      <c r="J46" s="82">
        <v>0</v>
      </c>
      <c r="K46" s="82">
        <v>0</v>
      </c>
      <c r="L46" s="82">
        <v>0</v>
      </c>
      <c r="M46" s="77">
        <f t="shared" si="0"/>
        <v>0</v>
      </c>
      <c r="N46" s="23"/>
      <c r="O46" s="47"/>
      <c r="P46" s="46"/>
    </row>
    <row r="47" spans="1:16" ht="15.95" customHeight="1" x14ac:dyDescent="0.25">
      <c r="A47" s="184" t="s">
        <v>46</v>
      </c>
      <c r="B47" s="82">
        <v>0</v>
      </c>
      <c r="C47" s="82">
        <v>0</v>
      </c>
      <c r="D47" s="82">
        <v>0</v>
      </c>
      <c r="E47" s="82">
        <v>0</v>
      </c>
      <c r="F47" s="82">
        <v>0</v>
      </c>
      <c r="G47" s="82">
        <v>0</v>
      </c>
      <c r="H47" s="82">
        <v>0</v>
      </c>
      <c r="I47" s="82">
        <v>0</v>
      </c>
      <c r="J47" s="82">
        <v>0</v>
      </c>
      <c r="K47" s="82">
        <v>0</v>
      </c>
      <c r="L47" s="82">
        <v>0</v>
      </c>
      <c r="M47" s="77">
        <f t="shared" ref="M47:M74" si="1">SUM(B47:L47)</f>
        <v>0</v>
      </c>
      <c r="N47" s="23"/>
      <c r="O47" s="47"/>
      <c r="P47" s="46"/>
    </row>
    <row r="48" spans="1:16" ht="15.95" customHeight="1" x14ac:dyDescent="0.25">
      <c r="A48" s="184" t="s">
        <v>47</v>
      </c>
      <c r="B48" s="82">
        <v>0</v>
      </c>
      <c r="C48" s="82">
        <v>0</v>
      </c>
      <c r="D48" s="82">
        <v>0</v>
      </c>
      <c r="E48" s="82">
        <v>0</v>
      </c>
      <c r="F48" s="82">
        <v>0</v>
      </c>
      <c r="G48" s="82">
        <v>0</v>
      </c>
      <c r="H48" s="82">
        <v>0</v>
      </c>
      <c r="I48" s="82">
        <v>0</v>
      </c>
      <c r="J48" s="82">
        <v>0</v>
      </c>
      <c r="K48" s="82">
        <v>0</v>
      </c>
      <c r="L48" s="82">
        <v>0</v>
      </c>
      <c r="M48" s="77">
        <f t="shared" si="1"/>
        <v>0</v>
      </c>
      <c r="N48" s="23"/>
      <c r="O48" s="47"/>
      <c r="P48" s="46"/>
    </row>
    <row r="49" spans="1:16" ht="15.95" customHeight="1" x14ac:dyDescent="0.25">
      <c r="A49" s="184" t="s">
        <v>48</v>
      </c>
      <c r="B49" s="82">
        <v>1</v>
      </c>
      <c r="C49" s="82">
        <v>0</v>
      </c>
      <c r="D49" s="82">
        <v>0</v>
      </c>
      <c r="E49" s="82">
        <v>0</v>
      </c>
      <c r="F49" s="82">
        <v>0</v>
      </c>
      <c r="G49" s="82">
        <v>0</v>
      </c>
      <c r="H49" s="82">
        <v>0</v>
      </c>
      <c r="I49" s="82">
        <v>0</v>
      </c>
      <c r="J49" s="82">
        <v>0</v>
      </c>
      <c r="K49" s="82">
        <v>1</v>
      </c>
      <c r="L49" s="82">
        <v>0</v>
      </c>
      <c r="M49" s="77">
        <f t="shared" si="1"/>
        <v>2</v>
      </c>
      <c r="N49" s="23"/>
      <c r="O49" s="47"/>
      <c r="P49" s="46"/>
    </row>
    <row r="50" spans="1:16" ht="15.95" customHeight="1" x14ac:dyDescent="0.25">
      <c r="A50" s="184" t="s">
        <v>49</v>
      </c>
      <c r="B50" s="82">
        <v>0</v>
      </c>
      <c r="C50" s="82">
        <v>0</v>
      </c>
      <c r="D50" s="82">
        <v>0</v>
      </c>
      <c r="E50" s="82">
        <v>0</v>
      </c>
      <c r="F50" s="82">
        <v>0</v>
      </c>
      <c r="G50" s="82">
        <v>0</v>
      </c>
      <c r="H50" s="82">
        <v>0</v>
      </c>
      <c r="I50" s="82">
        <v>0</v>
      </c>
      <c r="J50" s="82">
        <v>0</v>
      </c>
      <c r="K50" s="82">
        <v>0</v>
      </c>
      <c r="L50" s="82">
        <v>0</v>
      </c>
      <c r="M50" s="77">
        <f t="shared" si="1"/>
        <v>0</v>
      </c>
      <c r="N50" s="23"/>
      <c r="O50" s="47"/>
      <c r="P50" s="46"/>
    </row>
    <row r="51" spans="1:16" ht="15.95" customHeight="1" x14ac:dyDescent="0.25">
      <c r="A51" s="184" t="s">
        <v>50</v>
      </c>
      <c r="B51" s="82">
        <v>0</v>
      </c>
      <c r="C51" s="82">
        <v>0</v>
      </c>
      <c r="D51" s="82">
        <v>0</v>
      </c>
      <c r="E51" s="82">
        <v>0</v>
      </c>
      <c r="F51" s="82">
        <v>0</v>
      </c>
      <c r="G51" s="82">
        <v>0</v>
      </c>
      <c r="H51" s="82">
        <v>0</v>
      </c>
      <c r="I51" s="82">
        <v>1</v>
      </c>
      <c r="J51" s="82">
        <v>0</v>
      </c>
      <c r="K51" s="82">
        <v>4</v>
      </c>
      <c r="L51" s="82">
        <v>6</v>
      </c>
      <c r="M51" s="77">
        <f t="shared" si="1"/>
        <v>11</v>
      </c>
      <c r="N51" s="23"/>
      <c r="O51" s="47"/>
      <c r="P51" s="46"/>
    </row>
    <row r="52" spans="1:16" ht="15.95" customHeight="1" x14ac:dyDescent="0.25">
      <c r="A52" s="184" t="s">
        <v>51</v>
      </c>
      <c r="B52" s="82">
        <v>0</v>
      </c>
      <c r="C52" s="82">
        <v>0</v>
      </c>
      <c r="D52" s="82">
        <v>1</v>
      </c>
      <c r="E52" s="82">
        <v>0</v>
      </c>
      <c r="F52" s="82">
        <v>0</v>
      </c>
      <c r="G52" s="82">
        <v>0</v>
      </c>
      <c r="H52" s="82">
        <v>2</v>
      </c>
      <c r="I52" s="82">
        <v>5</v>
      </c>
      <c r="J52" s="82">
        <v>3</v>
      </c>
      <c r="K52" s="82">
        <v>5</v>
      </c>
      <c r="L52" s="82">
        <v>0</v>
      </c>
      <c r="M52" s="77">
        <f t="shared" si="1"/>
        <v>16</v>
      </c>
      <c r="N52" s="23"/>
      <c r="O52" s="47"/>
      <c r="P52" s="46"/>
    </row>
    <row r="53" spans="1:16" ht="15.95" customHeight="1" x14ac:dyDescent="0.25">
      <c r="A53" s="184" t="s">
        <v>52</v>
      </c>
      <c r="B53" s="82">
        <v>0</v>
      </c>
      <c r="C53" s="82">
        <v>0</v>
      </c>
      <c r="D53" s="82">
        <v>0</v>
      </c>
      <c r="E53" s="82">
        <v>0</v>
      </c>
      <c r="F53" s="82">
        <v>0</v>
      </c>
      <c r="G53" s="82">
        <v>0</v>
      </c>
      <c r="H53" s="82">
        <v>0</v>
      </c>
      <c r="I53" s="82">
        <v>0</v>
      </c>
      <c r="J53" s="82">
        <v>0</v>
      </c>
      <c r="K53" s="82">
        <v>0</v>
      </c>
      <c r="L53" s="82">
        <v>0</v>
      </c>
      <c r="M53" s="77">
        <f t="shared" si="1"/>
        <v>0</v>
      </c>
      <c r="N53" s="23"/>
      <c r="O53" s="47"/>
      <c r="P53" s="46"/>
    </row>
    <row r="54" spans="1:16" ht="15.95" customHeight="1" x14ac:dyDescent="0.25">
      <c r="A54" s="184" t="s">
        <v>53</v>
      </c>
      <c r="B54" s="82">
        <v>0</v>
      </c>
      <c r="C54" s="82">
        <v>0</v>
      </c>
      <c r="D54" s="82">
        <v>0</v>
      </c>
      <c r="E54" s="82">
        <v>0</v>
      </c>
      <c r="F54" s="82">
        <v>0</v>
      </c>
      <c r="G54" s="82">
        <v>0</v>
      </c>
      <c r="H54" s="82">
        <v>0</v>
      </c>
      <c r="I54" s="82">
        <v>0</v>
      </c>
      <c r="J54" s="82">
        <v>0</v>
      </c>
      <c r="K54" s="82">
        <v>0</v>
      </c>
      <c r="L54" s="82">
        <v>0</v>
      </c>
      <c r="M54" s="77">
        <f t="shared" si="1"/>
        <v>0</v>
      </c>
      <c r="N54" s="23"/>
      <c r="O54" s="47"/>
      <c r="P54" s="46"/>
    </row>
    <row r="55" spans="1:16" ht="15.95" customHeight="1" x14ac:dyDescent="0.25">
      <c r="A55" s="184" t="s">
        <v>54</v>
      </c>
      <c r="B55" s="82">
        <v>0</v>
      </c>
      <c r="C55" s="82">
        <v>0</v>
      </c>
      <c r="D55" s="82">
        <v>0</v>
      </c>
      <c r="E55" s="82">
        <v>0</v>
      </c>
      <c r="F55" s="82">
        <v>0</v>
      </c>
      <c r="G55" s="82">
        <v>1</v>
      </c>
      <c r="H55" s="82">
        <v>0</v>
      </c>
      <c r="I55" s="82">
        <v>6</v>
      </c>
      <c r="J55" s="82">
        <v>0</v>
      </c>
      <c r="K55" s="82">
        <v>0</v>
      </c>
      <c r="L55" s="82">
        <v>1</v>
      </c>
      <c r="M55" s="77">
        <f t="shared" si="1"/>
        <v>8</v>
      </c>
      <c r="N55" s="23"/>
      <c r="O55" s="47"/>
      <c r="P55" s="46"/>
    </row>
    <row r="56" spans="1:16" ht="15.95" customHeight="1" x14ac:dyDescent="0.25">
      <c r="A56" s="184" t="s">
        <v>55</v>
      </c>
      <c r="B56" s="82">
        <v>0</v>
      </c>
      <c r="C56" s="82">
        <v>0</v>
      </c>
      <c r="D56" s="82">
        <v>0</v>
      </c>
      <c r="E56" s="82">
        <v>0</v>
      </c>
      <c r="F56" s="82">
        <v>0</v>
      </c>
      <c r="G56" s="82">
        <v>0</v>
      </c>
      <c r="H56" s="82">
        <v>3</v>
      </c>
      <c r="I56" s="82">
        <v>1</v>
      </c>
      <c r="J56" s="82">
        <v>1</v>
      </c>
      <c r="K56" s="82">
        <v>0</v>
      </c>
      <c r="L56" s="82">
        <v>0</v>
      </c>
      <c r="M56" s="77">
        <f t="shared" si="1"/>
        <v>5</v>
      </c>
      <c r="N56" s="23"/>
      <c r="O56" s="47"/>
      <c r="P56" s="46"/>
    </row>
    <row r="57" spans="1:16" ht="15.95" customHeight="1" x14ac:dyDescent="0.25">
      <c r="A57" s="184" t="s">
        <v>56</v>
      </c>
      <c r="B57" s="82">
        <v>0</v>
      </c>
      <c r="C57" s="82">
        <v>0</v>
      </c>
      <c r="D57" s="82">
        <v>0</v>
      </c>
      <c r="E57" s="82">
        <v>0</v>
      </c>
      <c r="F57" s="82">
        <v>0</v>
      </c>
      <c r="G57" s="82">
        <v>0</v>
      </c>
      <c r="H57" s="82">
        <v>0</v>
      </c>
      <c r="I57" s="82">
        <v>1</v>
      </c>
      <c r="J57" s="82">
        <v>0</v>
      </c>
      <c r="K57" s="82">
        <v>0</v>
      </c>
      <c r="L57" s="82">
        <v>0</v>
      </c>
      <c r="M57" s="77">
        <f t="shared" si="1"/>
        <v>1</v>
      </c>
      <c r="N57" s="23"/>
      <c r="O57" s="47"/>
      <c r="P57" s="46"/>
    </row>
    <row r="58" spans="1:16" ht="15.95" customHeight="1" x14ac:dyDescent="0.25">
      <c r="A58" s="184" t="s">
        <v>57</v>
      </c>
      <c r="B58" s="82">
        <v>0</v>
      </c>
      <c r="C58" s="82">
        <v>0</v>
      </c>
      <c r="D58" s="82">
        <v>0</v>
      </c>
      <c r="E58" s="82">
        <v>0</v>
      </c>
      <c r="F58" s="82">
        <v>0</v>
      </c>
      <c r="G58" s="82">
        <v>0</v>
      </c>
      <c r="H58" s="82">
        <v>0</v>
      </c>
      <c r="I58" s="82">
        <v>0</v>
      </c>
      <c r="J58" s="82">
        <v>0</v>
      </c>
      <c r="K58" s="82">
        <v>0</v>
      </c>
      <c r="L58" s="82">
        <v>0</v>
      </c>
      <c r="M58" s="77">
        <f t="shared" si="1"/>
        <v>0</v>
      </c>
      <c r="N58" s="23"/>
      <c r="O58" s="47"/>
      <c r="P58" s="46"/>
    </row>
    <row r="59" spans="1:16" ht="15.95" customHeight="1" x14ac:dyDescent="0.25">
      <c r="A59" s="184" t="s">
        <v>58</v>
      </c>
      <c r="B59" s="82">
        <v>0</v>
      </c>
      <c r="C59" s="82">
        <v>0</v>
      </c>
      <c r="D59" s="82">
        <v>0</v>
      </c>
      <c r="E59" s="82">
        <v>0</v>
      </c>
      <c r="F59" s="82">
        <v>0</v>
      </c>
      <c r="G59" s="82">
        <v>0</v>
      </c>
      <c r="H59" s="82">
        <v>0</v>
      </c>
      <c r="I59" s="82">
        <v>4</v>
      </c>
      <c r="J59" s="82">
        <v>10</v>
      </c>
      <c r="K59" s="82">
        <v>4</v>
      </c>
      <c r="L59" s="82">
        <v>0</v>
      </c>
      <c r="M59" s="77">
        <f t="shared" si="1"/>
        <v>18</v>
      </c>
      <c r="N59" s="23"/>
      <c r="O59" s="47"/>
      <c r="P59" s="46"/>
    </row>
    <row r="60" spans="1:16" ht="15.95" customHeight="1" x14ac:dyDescent="0.25">
      <c r="A60" s="184" t="s">
        <v>59</v>
      </c>
      <c r="B60" s="82">
        <v>0</v>
      </c>
      <c r="C60" s="82">
        <v>0</v>
      </c>
      <c r="D60" s="82">
        <v>0</v>
      </c>
      <c r="E60" s="82">
        <v>0</v>
      </c>
      <c r="F60" s="82">
        <v>0</v>
      </c>
      <c r="G60" s="82">
        <v>0</v>
      </c>
      <c r="H60" s="82">
        <v>0</v>
      </c>
      <c r="I60" s="82">
        <v>0</v>
      </c>
      <c r="J60" s="82">
        <v>0</v>
      </c>
      <c r="K60" s="82">
        <v>0</v>
      </c>
      <c r="L60" s="82">
        <v>0</v>
      </c>
      <c r="M60" s="77">
        <f t="shared" si="1"/>
        <v>0</v>
      </c>
      <c r="N60" s="23"/>
      <c r="O60" s="47"/>
      <c r="P60" s="46"/>
    </row>
    <row r="61" spans="1:16" ht="15.95" customHeight="1" x14ac:dyDescent="0.25">
      <c r="A61" s="184" t="s">
        <v>60</v>
      </c>
      <c r="B61" s="82">
        <v>0</v>
      </c>
      <c r="C61" s="82">
        <v>0</v>
      </c>
      <c r="D61" s="82">
        <v>0</v>
      </c>
      <c r="E61" s="82">
        <v>0</v>
      </c>
      <c r="F61" s="82">
        <v>0</v>
      </c>
      <c r="G61" s="82">
        <v>0</v>
      </c>
      <c r="H61" s="82">
        <v>0</v>
      </c>
      <c r="I61" s="82">
        <v>0</v>
      </c>
      <c r="J61" s="82">
        <v>0</v>
      </c>
      <c r="K61" s="82">
        <v>0</v>
      </c>
      <c r="L61" s="82">
        <v>0</v>
      </c>
      <c r="M61" s="77">
        <f t="shared" si="1"/>
        <v>0</v>
      </c>
      <c r="N61" s="23"/>
      <c r="O61" s="47"/>
      <c r="P61" s="46"/>
    </row>
    <row r="62" spans="1:16" ht="15.95" customHeight="1" x14ac:dyDescent="0.25">
      <c r="A62" s="184" t="s">
        <v>61</v>
      </c>
      <c r="B62" s="82">
        <v>0</v>
      </c>
      <c r="C62" s="82">
        <v>0</v>
      </c>
      <c r="D62" s="82">
        <v>0</v>
      </c>
      <c r="E62" s="82">
        <v>0</v>
      </c>
      <c r="F62" s="82">
        <v>0</v>
      </c>
      <c r="G62" s="82">
        <v>0</v>
      </c>
      <c r="H62" s="82">
        <v>0</v>
      </c>
      <c r="I62" s="82">
        <v>0</v>
      </c>
      <c r="J62" s="82">
        <v>0</v>
      </c>
      <c r="K62" s="82">
        <v>0</v>
      </c>
      <c r="L62" s="82">
        <v>1</v>
      </c>
      <c r="M62" s="77">
        <f t="shared" si="1"/>
        <v>1</v>
      </c>
      <c r="N62" s="23"/>
      <c r="O62" s="47"/>
      <c r="P62" s="46"/>
    </row>
    <row r="63" spans="1:16" ht="15.95" customHeight="1" x14ac:dyDescent="0.25">
      <c r="A63" s="184" t="s">
        <v>62</v>
      </c>
      <c r="B63" s="82">
        <v>0</v>
      </c>
      <c r="C63" s="82">
        <v>0</v>
      </c>
      <c r="D63" s="82">
        <v>0</v>
      </c>
      <c r="E63" s="82">
        <v>0</v>
      </c>
      <c r="F63" s="82">
        <v>0</v>
      </c>
      <c r="G63" s="82">
        <v>0</v>
      </c>
      <c r="H63" s="82">
        <v>0</v>
      </c>
      <c r="I63" s="82">
        <v>1</v>
      </c>
      <c r="J63" s="82">
        <v>0</v>
      </c>
      <c r="K63" s="82">
        <v>0</v>
      </c>
      <c r="L63" s="82">
        <v>0</v>
      </c>
      <c r="M63" s="77">
        <f t="shared" si="1"/>
        <v>1</v>
      </c>
      <c r="N63" s="23"/>
      <c r="O63" s="47"/>
      <c r="P63" s="46"/>
    </row>
    <row r="64" spans="1:16" ht="15.95" customHeight="1" x14ac:dyDescent="0.25">
      <c r="A64" s="184" t="s">
        <v>63</v>
      </c>
      <c r="B64" s="82">
        <v>0</v>
      </c>
      <c r="C64" s="82">
        <v>0</v>
      </c>
      <c r="D64" s="82">
        <v>0</v>
      </c>
      <c r="E64" s="82">
        <v>0</v>
      </c>
      <c r="F64" s="82">
        <v>0</v>
      </c>
      <c r="G64" s="82">
        <v>0</v>
      </c>
      <c r="H64" s="82">
        <v>0</v>
      </c>
      <c r="I64" s="82">
        <v>0</v>
      </c>
      <c r="J64" s="82">
        <v>1</v>
      </c>
      <c r="K64" s="82">
        <v>0</v>
      </c>
      <c r="L64" s="82">
        <v>0</v>
      </c>
      <c r="M64" s="77">
        <f t="shared" si="1"/>
        <v>1</v>
      </c>
      <c r="N64" s="23"/>
      <c r="O64" s="47"/>
      <c r="P64" s="46"/>
    </row>
    <row r="65" spans="1:16" ht="15.95" customHeight="1" x14ac:dyDescent="0.25">
      <c r="A65" s="184" t="s">
        <v>64</v>
      </c>
      <c r="B65" s="82">
        <v>0</v>
      </c>
      <c r="C65" s="82">
        <v>60</v>
      </c>
      <c r="D65" s="82">
        <v>22</v>
      </c>
      <c r="E65" s="82">
        <v>14</v>
      </c>
      <c r="F65" s="82">
        <v>6</v>
      </c>
      <c r="G65" s="82">
        <v>7</v>
      </c>
      <c r="H65" s="82">
        <v>36</v>
      </c>
      <c r="I65" s="82">
        <v>63</v>
      </c>
      <c r="J65" s="82">
        <v>43</v>
      </c>
      <c r="K65" s="82">
        <v>9</v>
      </c>
      <c r="L65" s="82">
        <v>5</v>
      </c>
      <c r="M65" s="77">
        <f t="shared" si="1"/>
        <v>265</v>
      </c>
      <c r="N65" s="23"/>
      <c r="O65" s="47"/>
      <c r="P65" s="46"/>
    </row>
    <row r="66" spans="1:16" ht="15.95" customHeight="1" x14ac:dyDescent="0.25">
      <c r="A66" s="184" t="s">
        <v>65</v>
      </c>
      <c r="B66" s="82">
        <v>0</v>
      </c>
      <c r="C66" s="82">
        <v>0</v>
      </c>
      <c r="D66" s="82">
        <v>0</v>
      </c>
      <c r="E66" s="82">
        <v>0</v>
      </c>
      <c r="F66" s="82">
        <v>0</v>
      </c>
      <c r="G66" s="82">
        <v>0</v>
      </c>
      <c r="H66" s="82">
        <v>0</v>
      </c>
      <c r="I66" s="82">
        <v>0</v>
      </c>
      <c r="J66" s="82">
        <v>0</v>
      </c>
      <c r="K66" s="82">
        <v>0</v>
      </c>
      <c r="L66" s="82">
        <v>0</v>
      </c>
      <c r="M66" s="77">
        <f t="shared" si="1"/>
        <v>0</v>
      </c>
      <c r="N66" s="23"/>
      <c r="O66" s="47"/>
      <c r="P66" s="46"/>
    </row>
    <row r="67" spans="1:16" ht="15.95" customHeight="1" x14ac:dyDescent="0.25">
      <c r="A67" s="185" t="s">
        <v>66</v>
      </c>
      <c r="B67" s="82">
        <v>1</v>
      </c>
      <c r="C67" s="82">
        <v>0</v>
      </c>
      <c r="D67" s="82">
        <v>0</v>
      </c>
      <c r="E67" s="82">
        <v>1</v>
      </c>
      <c r="F67" s="82">
        <v>0</v>
      </c>
      <c r="G67" s="82">
        <v>0</v>
      </c>
      <c r="H67" s="82">
        <v>0</v>
      </c>
      <c r="I67" s="82">
        <v>0</v>
      </c>
      <c r="J67" s="82">
        <v>0</v>
      </c>
      <c r="K67" s="82">
        <v>0</v>
      </c>
      <c r="L67" s="82">
        <v>1</v>
      </c>
      <c r="M67" s="77">
        <f t="shared" si="1"/>
        <v>3</v>
      </c>
      <c r="N67" s="23"/>
      <c r="O67" s="47"/>
      <c r="P67" s="46"/>
    </row>
    <row r="68" spans="1:16" ht="15.95" customHeight="1" x14ac:dyDescent="0.25">
      <c r="A68" s="184" t="s">
        <v>67</v>
      </c>
      <c r="B68" s="82">
        <v>0</v>
      </c>
      <c r="C68" s="82">
        <v>0</v>
      </c>
      <c r="D68" s="82">
        <v>0</v>
      </c>
      <c r="E68" s="82">
        <v>1</v>
      </c>
      <c r="F68" s="82">
        <v>0</v>
      </c>
      <c r="G68" s="82">
        <v>0</v>
      </c>
      <c r="H68" s="82">
        <v>1</v>
      </c>
      <c r="I68" s="82">
        <v>0</v>
      </c>
      <c r="J68" s="82">
        <v>3</v>
      </c>
      <c r="K68" s="82">
        <v>0</v>
      </c>
      <c r="L68" s="82">
        <v>0</v>
      </c>
      <c r="M68" s="77">
        <f t="shared" si="1"/>
        <v>5</v>
      </c>
      <c r="N68" s="23"/>
      <c r="O68" s="47"/>
      <c r="P68" s="46"/>
    </row>
    <row r="69" spans="1:16" ht="15.95" customHeight="1" x14ac:dyDescent="0.25">
      <c r="A69" s="184" t="s">
        <v>68</v>
      </c>
      <c r="B69" s="82">
        <v>0</v>
      </c>
      <c r="C69" s="82">
        <v>0</v>
      </c>
      <c r="D69" s="82">
        <v>0</v>
      </c>
      <c r="E69" s="82">
        <v>0</v>
      </c>
      <c r="F69" s="82">
        <v>0</v>
      </c>
      <c r="G69" s="82">
        <v>0</v>
      </c>
      <c r="H69" s="82">
        <v>0</v>
      </c>
      <c r="I69" s="82">
        <v>0</v>
      </c>
      <c r="J69" s="82">
        <v>0</v>
      </c>
      <c r="K69" s="82">
        <v>0</v>
      </c>
      <c r="L69" s="82">
        <v>0</v>
      </c>
      <c r="M69" s="77">
        <f t="shared" si="1"/>
        <v>0</v>
      </c>
      <c r="N69" s="23"/>
      <c r="O69" s="47"/>
      <c r="P69" s="46"/>
    </row>
    <row r="70" spans="1:16" ht="15.95" customHeight="1" x14ac:dyDescent="0.25">
      <c r="A70" s="184" t="s">
        <v>69</v>
      </c>
      <c r="B70" s="82">
        <v>0</v>
      </c>
      <c r="C70" s="82">
        <v>14</v>
      </c>
      <c r="D70" s="82">
        <v>16</v>
      </c>
      <c r="E70" s="82">
        <v>10</v>
      </c>
      <c r="F70" s="82">
        <v>18</v>
      </c>
      <c r="G70" s="82">
        <v>11</v>
      </c>
      <c r="H70" s="82">
        <v>17</v>
      </c>
      <c r="I70" s="82">
        <v>21</v>
      </c>
      <c r="J70" s="82">
        <v>767</v>
      </c>
      <c r="K70" s="82">
        <v>668</v>
      </c>
      <c r="L70" s="82">
        <v>600</v>
      </c>
      <c r="M70" s="77">
        <f t="shared" si="1"/>
        <v>2142</v>
      </c>
      <c r="N70" s="23"/>
      <c r="O70" s="47"/>
      <c r="P70" s="46"/>
    </row>
    <row r="71" spans="1:16" ht="15.95" customHeight="1" x14ac:dyDescent="0.25">
      <c r="A71" s="184" t="s">
        <v>70</v>
      </c>
      <c r="B71" s="82">
        <v>0</v>
      </c>
      <c r="C71" s="82">
        <v>0</v>
      </c>
      <c r="D71" s="82">
        <v>0</v>
      </c>
      <c r="E71" s="82">
        <v>0</v>
      </c>
      <c r="F71" s="82">
        <v>0</v>
      </c>
      <c r="G71" s="82">
        <v>0</v>
      </c>
      <c r="H71" s="82">
        <v>8</v>
      </c>
      <c r="I71" s="82">
        <v>3</v>
      </c>
      <c r="J71" s="82">
        <v>6</v>
      </c>
      <c r="K71" s="82">
        <v>0</v>
      </c>
      <c r="L71" s="82">
        <v>0</v>
      </c>
      <c r="M71" s="77">
        <f t="shared" si="1"/>
        <v>17</v>
      </c>
      <c r="N71" s="23"/>
      <c r="O71" s="47"/>
      <c r="P71" s="46"/>
    </row>
    <row r="72" spans="1:16" ht="15.95" customHeight="1" x14ac:dyDescent="0.25">
      <c r="A72" s="184" t="s">
        <v>71</v>
      </c>
      <c r="B72" s="82">
        <v>0</v>
      </c>
      <c r="C72" s="82">
        <v>0</v>
      </c>
      <c r="D72" s="82">
        <v>0</v>
      </c>
      <c r="E72" s="82">
        <v>0</v>
      </c>
      <c r="F72" s="82">
        <v>0</v>
      </c>
      <c r="G72" s="82">
        <v>0</v>
      </c>
      <c r="H72" s="82">
        <v>0</v>
      </c>
      <c r="I72" s="82">
        <v>0</v>
      </c>
      <c r="J72" s="82">
        <v>0</v>
      </c>
      <c r="K72" s="82">
        <v>0</v>
      </c>
      <c r="L72" s="82">
        <v>0</v>
      </c>
      <c r="M72" s="77">
        <f t="shared" si="1"/>
        <v>0</v>
      </c>
      <c r="N72" s="23"/>
      <c r="O72" s="47"/>
      <c r="P72" s="46"/>
    </row>
    <row r="73" spans="1:16" ht="15.95" customHeight="1" x14ac:dyDescent="0.25">
      <c r="A73" s="184" t="s">
        <v>72</v>
      </c>
      <c r="B73" s="82">
        <v>0</v>
      </c>
      <c r="C73" s="82">
        <v>0</v>
      </c>
      <c r="D73" s="82">
        <v>0</v>
      </c>
      <c r="E73" s="82">
        <v>0</v>
      </c>
      <c r="F73" s="82">
        <v>0</v>
      </c>
      <c r="G73" s="82">
        <v>0</v>
      </c>
      <c r="H73" s="82">
        <v>0</v>
      </c>
      <c r="I73" s="82">
        <v>0</v>
      </c>
      <c r="J73" s="82">
        <v>0</v>
      </c>
      <c r="K73" s="82">
        <v>0</v>
      </c>
      <c r="L73" s="82">
        <v>0</v>
      </c>
      <c r="M73" s="77">
        <f t="shared" si="1"/>
        <v>0</v>
      </c>
      <c r="N73" s="23"/>
      <c r="O73" s="47"/>
      <c r="P73" s="46"/>
    </row>
    <row r="74" spans="1:16" ht="15.95" customHeight="1" x14ac:dyDescent="0.25">
      <c r="A74" s="184" t="s">
        <v>73</v>
      </c>
      <c r="B74" s="82">
        <v>0</v>
      </c>
      <c r="C74" s="82">
        <v>0</v>
      </c>
      <c r="D74" s="82">
        <v>0</v>
      </c>
      <c r="E74" s="82">
        <v>0</v>
      </c>
      <c r="F74" s="82">
        <v>0</v>
      </c>
      <c r="G74" s="82">
        <v>0</v>
      </c>
      <c r="H74" s="82">
        <v>0</v>
      </c>
      <c r="I74" s="82">
        <v>0</v>
      </c>
      <c r="J74" s="82">
        <v>0</v>
      </c>
      <c r="K74" s="82">
        <v>0</v>
      </c>
      <c r="L74" s="82">
        <v>0</v>
      </c>
      <c r="M74" s="77">
        <f t="shared" si="1"/>
        <v>0</v>
      </c>
      <c r="N74" s="23"/>
      <c r="O74" s="47"/>
      <c r="P74" s="46"/>
    </row>
    <row r="75" spans="1:16" ht="13.5" x14ac:dyDescent="0.25">
      <c r="A75" s="25"/>
      <c r="B75" s="27"/>
      <c r="C75" s="26"/>
      <c r="D75" s="26"/>
      <c r="E75" s="28"/>
      <c r="F75" s="23"/>
      <c r="G75" s="23"/>
    </row>
  </sheetData>
  <phoneticPr fontId="2" type="noConversion"/>
  <pageMargins left="0.5" right="0.25" top="0.5" bottom="0.75" header="0.3" footer="0.3"/>
  <pageSetup orientation="portrait" r:id="rId1"/>
  <headerFooter>
    <oddFooter>&amp;L&amp;"Century Gothic,Regular"FinCEN SAR - Housing GSE&amp;R&amp;"Century Gothic,Regular"Page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9:K77"/>
  <sheetViews>
    <sheetView showGridLines="0" zoomScaleNormal="100" workbookViewId="0">
      <selection activeCell="O23" sqref="O23"/>
    </sheetView>
  </sheetViews>
  <sheetFormatPr defaultColWidth="9.140625" defaultRowHeight="12.75" x14ac:dyDescent="0.2"/>
  <cols>
    <col min="1" max="1" width="8.140625" style="34" customWidth="1"/>
    <col min="2" max="2" width="30.28515625" style="34" bestFit="1" customWidth="1"/>
    <col min="3" max="4" width="16.7109375" style="34" customWidth="1"/>
    <col min="5" max="5" width="10.7109375" style="34" customWidth="1"/>
    <col min="6" max="6" width="8.140625" style="34" customWidth="1"/>
    <col min="7" max="7" width="30.28515625" style="34" customWidth="1"/>
    <col min="8" max="9" width="16.7109375" style="34" customWidth="1"/>
    <col min="10" max="16384" width="9.140625" style="34"/>
  </cols>
  <sheetData>
    <row r="9" spans="1:9" ht="13.5" x14ac:dyDescent="0.25">
      <c r="A9" s="132" t="s">
        <v>224</v>
      </c>
      <c r="B9" s="133"/>
      <c r="C9" s="133"/>
      <c r="D9" s="133"/>
      <c r="E9" s="133"/>
      <c r="F9" s="133"/>
      <c r="G9" s="133"/>
      <c r="H9" s="33"/>
    </row>
    <row r="10" spans="1:9" ht="12.75" customHeight="1" x14ac:dyDescent="0.25">
      <c r="A10" s="32"/>
      <c r="B10" s="35"/>
      <c r="C10" s="35"/>
      <c r="D10" s="35"/>
      <c r="E10" s="33"/>
      <c r="F10" s="33"/>
      <c r="G10" s="33"/>
      <c r="H10" s="33"/>
    </row>
    <row r="11" spans="1:9" x14ac:dyDescent="0.2">
      <c r="A11" s="132" t="s">
        <v>235</v>
      </c>
      <c r="B11" s="133"/>
      <c r="C11" s="133"/>
      <c r="D11" s="133"/>
      <c r="E11" s="133"/>
      <c r="F11" s="133"/>
      <c r="G11" s="133"/>
      <c r="H11" s="133"/>
      <c r="I11" s="133"/>
    </row>
    <row r="12" spans="1:9" ht="13.5" x14ac:dyDescent="0.25">
      <c r="A12" s="134" t="s">
        <v>270</v>
      </c>
      <c r="B12" s="133"/>
      <c r="C12" s="133"/>
      <c r="D12" s="133"/>
      <c r="E12" s="133"/>
      <c r="F12" s="133"/>
      <c r="G12" s="133"/>
      <c r="H12" s="133"/>
    </row>
    <row r="13" spans="1:9" ht="13.5" customHeight="1" x14ac:dyDescent="0.2">
      <c r="A13" s="36"/>
      <c r="B13" s="37"/>
      <c r="C13" s="38"/>
      <c r="D13" s="36"/>
    </row>
    <row r="14" spans="1:9" s="39" customFormat="1" ht="33" customHeight="1" x14ac:dyDescent="0.2">
      <c r="A14" s="74" t="s">
        <v>74</v>
      </c>
      <c r="B14" s="74" t="s">
        <v>13</v>
      </c>
      <c r="C14" s="75" t="s">
        <v>188</v>
      </c>
      <c r="D14" s="75" t="s">
        <v>189</v>
      </c>
      <c r="F14" s="74" t="s">
        <v>74</v>
      </c>
      <c r="G14" s="74" t="s">
        <v>13</v>
      </c>
      <c r="H14" s="75" t="s">
        <v>188</v>
      </c>
      <c r="I14" s="75" t="s">
        <v>189</v>
      </c>
    </row>
    <row r="15" spans="1:9" s="211" customFormat="1" ht="16.5" customHeight="1" x14ac:dyDescent="0.2">
      <c r="A15" s="206">
        <v>1</v>
      </c>
      <c r="B15" s="207" t="s">
        <v>23</v>
      </c>
      <c r="C15" s="208">
        <v>7406</v>
      </c>
      <c r="D15" s="209">
        <f>SUM(C15/10298)</f>
        <v>0.71916877063507478</v>
      </c>
      <c r="E15" s="210"/>
      <c r="F15" s="206">
        <v>22</v>
      </c>
      <c r="G15" s="207" t="s">
        <v>43</v>
      </c>
      <c r="H15" s="208">
        <v>1</v>
      </c>
      <c r="I15" s="86" t="s">
        <v>82</v>
      </c>
    </row>
    <row r="16" spans="1:9" s="211" customFormat="1" ht="16.5" customHeight="1" x14ac:dyDescent="0.2">
      <c r="A16" s="206">
        <v>2</v>
      </c>
      <c r="B16" s="207" t="s">
        <v>69</v>
      </c>
      <c r="C16" s="208">
        <v>2142</v>
      </c>
      <c r="D16" s="209">
        <f t="shared" ref="D16:D17" si="0">SUM(C16/10298)</f>
        <v>0.20800155369974752</v>
      </c>
      <c r="E16" s="212"/>
      <c r="F16" s="206">
        <v>22</v>
      </c>
      <c r="G16" s="207" t="s">
        <v>56</v>
      </c>
      <c r="H16" s="208">
        <v>1</v>
      </c>
      <c r="I16" s="86" t="s">
        <v>82</v>
      </c>
    </row>
    <row r="17" spans="1:9" s="211" customFormat="1" ht="16.5" customHeight="1" x14ac:dyDescent="0.2">
      <c r="A17" s="206">
        <v>3</v>
      </c>
      <c r="B17" s="207" t="s">
        <v>64</v>
      </c>
      <c r="C17" s="208">
        <v>265</v>
      </c>
      <c r="D17" s="209">
        <f t="shared" si="0"/>
        <v>2.573315206836279E-2</v>
      </c>
      <c r="E17" s="212"/>
      <c r="F17" s="206">
        <v>22</v>
      </c>
      <c r="G17" s="207" t="s">
        <v>61</v>
      </c>
      <c r="H17" s="208">
        <v>1</v>
      </c>
      <c r="I17" s="86" t="s">
        <v>82</v>
      </c>
    </row>
    <row r="18" spans="1:9" s="211" customFormat="1" ht="16.5" customHeight="1" x14ac:dyDescent="0.2">
      <c r="A18" s="206">
        <v>4</v>
      </c>
      <c r="B18" s="207" t="s">
        <v>31</v>
      </c>
      <c r="C18" s="208">
        <v>81</v>
      </c>
      <c r="D18" s="86" t="s">
        <v>82</v>
      </c>
      <c r="E18" s="212"/>
      <c r="F18" s="206">
        <v>22</v>
      </c>
      <c r="G18" s="207" t="s">
        <v>62</v>
      </c>
      <c r="H18" s="208">
        <v>1</v>
      </c>
      <c r="I18" s="86" t="s">
        <v>82</v>
      </c>
    </row>
    <row r="19" spans="1:9" s="211" customFormat="1" ht="16.5" customHeight="1" x14ac:dyDescent="0.2">
      <c r="A19" s="206">
        <v>5</v>
      </c>
      <c r="B19" s="207" t="s">
        <v>26</v>
      </c>
      <c r="C19" s="208">
        <v>76</v>
      </c>
      <c r="D19" s="86" t="s">
        <v>82</v>
      </c>
      <c r="E19" s="212"/>
      <c r="F19" s="206">
        <v>22</v>
      </c>
      <c r="G19" s="207" t="s">
        <v>63</v>
      </c>
      <c r="H19" s="208">
        <v>1</v>
      </c>
      <c r="I19" s="86" t="s">
        <v>82</v>
      </c>
    </row>
    <row r="20" spans="1:9" s="211" customFormat="1" ht="16.5" customHeight="1" x14ac:dyDescent="0.2">
      <c r="A20" s="206">
        <v>6</v>
      </c>
      <c r="B20" s="207" t="s">
        <v>32</v>
      </c>
      <c r="C20" s="208">
        <v>71</v>
      </c>
      <c r="D20" s="86" t="s">
        <v>82</v>
      </c>
      <c r="E20" s="212"/>
      <c r="F20" s="206" t="s">
        <v>186</v>
      </c>
      <c r="G20" s="207" t="s">
        <v>16</v>
      </c>
      <c r="H20" s="208">
        <v>0</v>
      </c>
      <c r="I20" s="183" t="s">
        <v>186</v>
      </c>
    </row>
    <row r="21" spans="1:9" s="211" customFormat="1" ht="16.5" customHeight="1" x14ac:dyDescent="0.2">
      <c r="A21" s="206">
        <v>7</v>
      </c>
      <c r="B21" s="207" t="s">
        <v>30</v>
      </c>
      <c r="C21" s="208">
        <v>43</v>
      </c>
      <c r="D21" s="86" t="s">
        <v>82</v>
      </c>
      <c r="E21" s="212"/>
      <c r="F21" s="206" t="s">
        <v>186</v>
      </c>
      <c r="G21" s="207" t="s">
        <v>21</v>
      </c>
      <c r="H21" s="208">
        <v>0</v>
      </c>
      <c r="I21" s="183" t="s">
        <v>186</v>
      </c>
    </row>
    <row r="22" spans="1:9" s="211" customFormat="1" ht="16.5" customHeight="1" x14ac:dyDescent="0.2">
      <c r="A22" s="206">
        <v>8</v>
      </c>
      <c r="B22" s="207" t="s">
        <v>19</v>
      </c>
      <c r="C22" s="208">
        <v>26</v>
      </c>
      <c r="D22" s="86" t="s">
        <v>82</v>
      </c>
      <c r="E22" s="212"/>
      <c r="F22" s="206" t="s">
        <v>186</v>
      </c>
      <c r="G22" s="207" t="s">
        <v>22</v>
      </c>
      <c r="H22" s="208">
        <v>0</v>
      </c>
      <c r="I22" s="183" t="s">
        <v>186</v>
      </c>
    </row>
    <row r="23" spans="1:9" s="211" customFormat="1" ht="16.5" customHeight="1" x14ac:dyDescent="0.2">
      <c r="A23" s="206">
        <v>9</v>
      </c>
      <c r="B23" s="207" t="s">
        <v>39</v>
      </c>
      <c r="C23" s="208">
        <v>24</v>
      </c>
      <c r="D23" s="86" t="s">
        <v>82</v>
      </c>
      <c r="E23" s="212"/>
      <c r="F23" s="206" t="s">
        <v>186</v>
      </c>
      <c r="G23" s="207" t="s">
        <v>24</v>
      </c>
      <c r="H23" s="208">
        <v>0</v>
      </c>
      <c r="I23" s="183" t="s">
        <v>186</v>
      </c>
    </row>
    <row r="24" spans="1:9" s="211" customFormat="1" ht="16.5" customHeight="1" x14ac:dyDescent="0.2">
      <c r="A24" s="206">
        <v>10</v>
      </c>
      <c r="B24" s="207" t="s">
        <v>33</v>
      </c>
      <c r="C24" s="208">
        <v>22</v>
      </c>
      <c r="D24" s="86" t="s">
        <v>82</v>
      </c>
      <c r="E24" s="212"/>
      <c r="F24" s="206" t="s">
        <v>186</v>
      </c>
      <c r="G24" s="207" t="s">
        <v>27</v>
      </c>
      <c r="H24" s="208">
        <v>0</v>
      </c>
      <c r="I24" s="183" t="s">
        <v>186</v>
      </c>
    </row>
    <row r="25" spans="1:9" s="211" customFormat="1" ht="16.5" customHeight="1" x14ac:dyDescent="0.2">
      <c r="A25" s="206">
        <v>11</v>
      </c>
      <c r="B25" s="207" t="s">
        <v>58</v>
      </c>
      <c r="C25" s="208">
        <v>18</v>
      </c>
      <c r="D25" s="86" t="s">
        <v>82</v>
      </c>
      <c r="E25" s="212"/>
      <c r="F25" s="206" t="s">
        <v>186</v>
      </c>
      <c r="G25" s="207" t="s">
        <v>28</v>
      </c>
      <c r="H25" s="208">
        <v>0</v>
      </c>
      <c r="I25" s="183" t="s">
        <v>186</v>
      </c>
    </row>
    <row r="26" spans="1:9" s="211" customFormat="1" ht="16.5" customHeight="1" x14ac:dyDescent="0.2">
      <c r="A26" s="206">
        <v>12</v>
      </c>
      <c r="B26" s="207" t="s">
        <v>70</v>
      </c>
      <c r="C26" s="208">
        <v>17</v>
      </c>
      <c r="D26" s="86" t="s">
        <v>82</v>
      </c>
      <c r="E26" s="212"/>
      <c r="F26" s="206" t="s">
        <v>186</v>
      </c>
      <c r="G26" s="207" t="s">
        <v>29</v>
      </c>
      <c r="H26" s="208">
        <v>0</v>
      </c>
      <c r="I26" s="183" t="s">
        <v>186</v>
      </c>
    </row>
    <row r="27" spans="1:9" s="211" customFormat="1" ht="16.5" customHeight="1" x14ac:dyDescent="0.2">
      <c r="A27" s="206">
        <v>13</v>
      </c>
      <c r="B27" s="207" t="s">
        <v>51</v>
      </c>
      <c r="C27" s="208">
        <v>16</v>
      </c>
      <c r="D27" s="86" t="s">
        <v>82</v>
      </c>
      <c r="E27" s="212"/>
      <c r="F27" s="206" t="s">
        <v>186</v>
      </c>
      <c r="G27" s="207" t="s">
        <v>36</v>
      </c>
      <c r="H27" s="208">
        <v>0</v>
      </c>
      <c r="I27" s="183" t="s">
        <v>186</v>
      </c>
    </row>
    <row r="28" spans="1:9" s="211" customFormat="1" ht="16.5" customHeight="1" x14ac:dyDescent="0.2">
      <c r="A28" s="206">
        <v>14</v>
      </c>
      <c r="B28" s="207" t="s">
        <v>20</v>
      </c>
      <c r="C28" s="208">
        <v>15</v>
      </c>
      <c r="D28" s="86" t="s">
        <v>82</v>
      </c>
      <c r="E28" s="212"/>
      <c r="F28" s="206" t="s">
        <v>186</v>
      </c>
      <c r="G28" s="207" t="s">
        <v>37</v>
      </c>
      <c r="H28" s="208">
        <v>0</v>
      </c>
      <c r="I28" s="183" t="s">
        <v>186</v>
      </c>
    </row>
    <row r="29" spans="1:9" s="211" customFormat="1" ht="16.5" customHeight="1" x14ac:dyDescent="0.2">
      <c r="A29" s="206">
        <v>15</v>
      </c>
      <c r="B29" s="207" t="s">
        <v>50</v>
      </c>
      <c r="C29" s="208">
        <v>11</v>
      </c>
      <c r="D29" s="86" t="s">
        <v>82</v>
      </c>
      <c r="E29" s="212"/>
      <c r="F29" s="206" t="s">
        <v>186</v>
      </c>
      <c r="G29" s="207" t="s">
        <v>41</v>
      </c>
      <c r="H29" s="208">
        <v>0</v>
      </c>
      <c r="I29" s="183" t="s">
        <v>186</v>
      </c>
    </row>
    <row r="30" spans="1:9" s="211" customFormat="1" ht="16.5" customHeight="1" x14ac:dyDescent="0.2">
      <c r="A30" s="206">
        <v>16</v>
      </c>
      <c r="B30" s="207" t="s">
        <v>17</v>
      </c>
      <c r="C30" s="208">
        <v>8</v>
      </c>
      <c r="D30" s="86" t="s">
        <v>82</v>
      </c>
      <c r="E30" s="210"/>
      <c r="F30" s="206" t="s">
        <v>186</v>
      </c>
      <c r="G30" s="207" t="s">
        <v>44</v>
      </c>
      <c r="H30" s="208">
        <v>0</v>
      </c>
      <c r="I30" s="183" t="s">
        <v>186</v>
      </c>
    </row>
    <row r="31" spans="1:9" s="211" customFormat="1" ht="16.5" customHeight="1" x14ac:dyDescent="0.2">
      <c r="A31" s="206">
        <v>16</v>
      </c>
      <c r="B31" s="207" t="s">
        <v>54</v>
      </c>
      <c r="C31" s="208">
        <v>8</v>
      </c>
      <c r="D31" s="86" t="s">
        <v>82</v>
      </c>
      <c r="E31" s="212"/>
      <c r="F31" s="206" t="s">
        <v>186</v>
      </c>
      <c r="G31" s="207" t="s">
        <v>45</v>
      </c>
      <c r="H31" s="208">
        <v>0</v>
      </c>
      <c r="I31" s="183" t="s">
        <v>186</v>
      </c>
    </row>
    <row r="32" spans="1:9" s="211" customFormat="1" ht="16.5" customHeight="1" x14ac:dyDescent="0.2">
      <c r="A32" s="206">
        <v>17</v>
      </c>
      <c r="B32" s="207" t="s">
        <v>25</v>
      </c>
      <c r="C32" s="208">
        <v>6</v>
      </c>
      <c r="D32" s="86" t="s">
        <v>82</v>
      </c>
      <c r="E32" s="212"/>
      <c r="F32" s="206" t="s">
        <v>186</v>
      </c>
      <c r="G32" s="207" t="s">
        <v>46</v>
      </c>
      <c r="H32" s="208">
        <v>0</v>
      </c>
      <c r="I32" s="183" t="s">
        <v>186</v>
      </c>
    </row>
    <row r="33" spans="1:9" s="211" customFormat="1" ht="16.5" customHeight="1" x14ac:dyDescent="0.2">
      <c r="A33" s="206">
        <v>18</v>
      </c>
      <c r="B33" s="207" t="s">
        <v>38</v>
      </c>
      <c r="C33" s="208">
        <v>5</v>
      </c>
      <c r="D33" s="86" t="s">
        <v>82</v>
      </c>
      <c r="E33" s="212"/>
      <c r="F33" s="206" t="s">
        <v>186</v>
      </c>
      <c r="G33" s="207" t="s">
        <v>47</v>
      </c>
      <c r="H33" s="208">
        <v>0</v>
      </c>
      <c r="I33" s="183" t="s">
        <v>186</v>
      </c>
    </row>
    <row r="34" spans="1:9" s="211" customFormat="1" ht="16.5" customHeight="1" x14ac:dyDescent="0.2">
      <c r="A34" s="206">
        <v>18</v>
      </c>
      <c r="B34" s="207" t="s">
        <v>55</v>
      </c>
      <c r="C34" s="208">
        <v>5</v>
      </c>
      <c r="D34" s="86" t="s">
        <v>82</v>
      </c>
      <c r="E34" s="212"/>
      <c r="F34" s="206" t="s">
        <v>186</v>
      </c>
      <c r="G34" s="207" t="s">
        <v>49</v>
      </c>
      <c r="H34" s="208">
        <v>0</v>
      </c>
      <c r="I34" s="183" t="s">
        <v>186</v>
      </c>
    </row>
    <row r="35" spans="1:9" s="211" customFormat="1" ht="16.5" customHeight="1" x14ac:dyDescent="0.2">
      <c r="A35" s="206">
        <v>18</v>
      </c>
      <c r="B35" s="207" t="s">
        <v>67</v>
      </c>
      <c r="C35" s="208">
        <v>5</v>
      </c>
      <c r="D35" s="86" t="s">
        <v>82</v>
      </c>
      <c r="E35" s="212"/>
      <c r="F35" s="206" t="s">
        <v>186</v>
      </c>
      <c r="G35" s="207" t="s">
        <v>52</v>
      </c>
      <c r="H35" s="208">
        <v>0</v>
      </c>
      <c r="I35" s="183" t="s">
        <v>186</v>
      </c>
    </row>
    <row r="36" spans="1:9" s="211" customFormat="1" ht="16.5" customHeight="1" x14ac:dyDescent="0.2">
      <c r="A36" s="206">
        <v>19</v>
      </c>
      <c r="B36" s="207" t="s">
        <v>40</v>
      </c>
      <c r="C36" s="208">
        <v>4</v>
      </c>
      <c r="D36" s="86" t="s">
        <v>82</v>
      </c>
      <c r="E36" s="212"/>
      <c r="F36" s="206" t="s">
        <v>186</v>
      </c>
      <c r="G36" s="207" t="s">
        <v>53</v>
      </c>
      <c r="H36" s="208">
        <v>0</v>
      </c>
      <c r="I36" s="183" t="s">
        <v>186</v>
      </c>
    </row>
    <row r="37" spans="1:9" s="211" customFormat="1" ht="16.5" customHeight="1" x14ac:dyDescent="0.2">
      <c r="A37" s="206">
        <v>19</v>
      </c>
      <c r="B37" s="207" t="s">
        <v>42</v>
      </c>
      <c r="C37" s="208">
        <v>4</v>
      </c>
      <c r="D37" s="86" t="s">
        <v>82</v>
      </c>
      <c r="E37" s="212"/>
      <c r="F37" s="206" t="s">
        <v>186</v>
      </c>
      <c r="G37" s="207" t="s">
        <v>57</v>
      </c>
      <c r="H37" s="208">
        <v>0</v>
      </c>
      <c r="I37" s="183" t="s">
        <v>186</v>
      </c>
    </row>
    <row r="38" spans="1:9" s="211" customFormat="1" ht="16.5" customHeight="1" x14ac:dyDescent="0.2">
      <c r="A38" s="206">
        <v>20</v>
      </c>
      <c r="B38" s="207" t="s">
        <v>18</v>
      </c>
      <c r="C38" s="208">
        <v>3</v>
      </c>
      <c r="D38" s="86" t="s">
        <v>82</v>
      </c>
      <c r="E38" s="212"/>
      <c r="F38" s="206" t="s">
        <v>186</v>
      </c>
      <c r="G38" s="207" t="s">
        <v>59</v>
      </c>
      <c r="H38" s="208">
        <v>0</v>
      </c>
      <c r="I38" s="183" t="s">
        <v>186</v>
      </c>
    </row>
    <row r="39" spans="1:9" s="211" customFormat="1" ht="16.5" customHeight="1" x14ac:dyDescent="0.2">
      <c r="A39" s="206">
        <v>20</v>
      </c>
      <c r="B39" s="207" t="s">
        <v>35</v>
      </c>
      <c r="C39" s="208">
        <v>3</v>
      </c>
      <c r="D39" s="86" t="s">
        <v>82</v>
      </c>
      <c r="E39" s="212"/>
      <c r="F39" s="206" t="s">
        <v>186</v>
      </c>
      <c r="G39" s="207" t="s">
        <v>60</v>
      </c>
      <c r="H39" s="208">
        <v>0</v>
      </c>
      <c r="I39" s="183" t="s">
        <v>186</v>
      </c>
    </row>
    <row r="40" spans="1:9" s="211" customFormat="1" ht="16.5" customHeight="1" x14ac:dyDescent="0.2">
      <c r="A40" s="206">
        <v>20</v>
      </c>
      <c r="B40" s="207" t="s">
        <v>66</v>
      </c>
      <c r="C40" s="208">
        <v>3</v>
      </c>
      <c r="D40" s="86" t="s">
        <v>82</v>
      </c>
      <c r="E40" s="212"/>
      <c r="F40" s="206" t="s">
        <v>186</v>
      </c>
      <c r="G40" s="207" t="s">
        <v>65</v>
      </c>
      <c r="H40" s="208">
        <v>0</v>
      </c>
      <c r="I40" s="183" t="s">
        <v>186</v>
      </c>
    </row>
    <row r="41" spans="1:9" s="211" customFormat="1" ht="16.5" customHeight="1" x14ac:dyDescent="0.2">
      <c r="A41" s="206">
        <v>21</v>
      </c>
      <c r="B41" s="207" t="s">
        <v>15</v>
      </c>
      <c r="C41" s="208">
        <v>2</v>
      </c>
      <c r="D41" s="86" t="s">
        <v>82</v>
      </c>
      <c r="E41" s="212"/>
      <c r="F41" s="206" t="s">
        <v>186</v>
      </c>
      <c r="G41" s="207" t="s">
        <v>68</v>
      </c>
      <c r="H41" s="208">
        <v>0</v>
      </c>
      <c r="I41" s="183" t="s">
        <v>186</v>
      </c>
    </row>
    <row r="42" spans="1:9" s="211" customFormat="1" ht="16.5" customHeight="1" x14ac:dyDescent="0.2">
      <c r="A42" s="206">
        <v>21</v>
      </c>
      <c r="B42" s="207" t="s">
        <v>48</v>
      </c>
      <c r="C42" s="208">
        <v>2</v>
      </c>
      <c r="D42" s="86" t="s">
        <v>82</v>
      </c>
      <c r="E42" s="212"/>
      <c r="F42" s="206" t="s">
        <v>186</v>
      </c>
      <c r="G42" s="207" t="s">
        <v>71</v>
      </c>
      <c r="H42" s="208">
        <v>0</v>
      </c>
      <c r="I42" s="183" t="s">
        <v>186</v>
      </c>
    </row>
    <row r="43" spans="1:9" s="211" customFormat="1" ht="16.5" customHeight="1" x14ac:dyDescent="0.2">
      <c r="A43" s="206">
        <v>22</v>
      </c>
      <c r="B43" s="207" t="s">
        <v>14</v>
      </c>
      <c r="C43" s="208">
        <v>1</v>
      </c>
      <c r="D43" s="86" t="s">
        <v>82</v>
      </c>
      <c r="E43" s="212"/>
      <c r="F43" s="206" t="s">
        <v>186</v>
      </c>
      <c r="G43" s="207" t="s">
        <v>72</v>
      </c>
      <c r="H43" s="208">
        <v>0</v>
      </c>
      <c r="I43" s="183" t="s">
        <v>186</v>
      </c>
    </row>
    <row r="44" spans="1:9" s="211" customFormat="1" ht="16.5" customHeight="1" x14ac:dyDescent="0.2">
      <c r="A44" s="206">
        <v>22</v>
      </c>
      <c r="B44" s="207" t="s">
        <v>34</v>
      </c>
      <c r="C44" s="208">
        <v>1</v>
      </c>
      <c r="D44" s="86" t="s">
        <v>82</v>
      </c>
      <c r="E44" s="212"/>
      <c r="F44" s="206" t="s">
        <v>186</v>
      </c>
      <c r="G44" s="207" t="s">
        <v>73</v>
      </c>
      <c r="H44" s="208">
        <v>0</v>
      </c>
      <c r="I44" s="183" t="s">
        <v>186</v>
      </c>
    </row>
    <row r="45" spans="1:9" ht="15" customHeight="1" x14ac:dyDescent="0.25">
      <c r="A45" s="76"/>
      <c r="B45" s="87"/>
      <c r="C45" s="88"/>
      <c r="D45" s="79"/>
      <c r="E45" s="40"/>
      <c r="F45" s="76"/>
      <c r="G45" s="87"/>
      <c r="H45" s="78"/>
      <c r="I45" s="79"/>
    </row>
    <row r="71" spans="1:11" x14ac:dyDescent="0.2">
      <c r="C71" s="42"/>
    </row>
    <row r="72" spans="1:11" x14ac:dyDescent="0.2">
      <c r="F72" s="41"/>
    </row>
    <row r="75" spans="1:11" x14ac:dyDescent="0.2">
      <c r="A75" s="44"/>
      <c r="B75" s="44"/>
      <c r="C75" s="44"/>
      <c r="D75" s="44"/>
      <c r="F75" s="43"/>
      <c r="G75" s="43"/>
      <c r="H75" s="43"/>
      <c r="I75" s="43"/>
      <c r="J75" s="44"/>
      <c r="K75" s="44"/>
    </row>
    <row r="76" spans="1:11" x14ac:dyDescent="0.2">
      <c r="E76" s="43"/>
      <c r="J76" s="44"/>
      <c r="K76" s="44"/>
    </row>
    <row r="77" spans="1:11" s="43" customFormat="1" x14ac:dyDescent="0.2">
      <c r="A77" s="34"/>
      <c r="B77" s="34"/>
      <c r="C77" s="34"/>
      <c r="D77" s="34"/>
      <c r="E77" s="34"/>
      <c r="F77" s="34"/>
      <c r="G77" s="34"/>
      <c r="H77" s="34"/>
      <c r="I77" s="34"/>
    </row>
  </sheetData>
  <pageMargins left="0.5" right="0.5" top="0.5" bottom="0.5" header="0.5" footer="0.25"/>
  <pageSetup scale="89" orientation="landscape" r:id="rId1"/>
  <headerFooter>
    <oddFooter>&amp;L&amp;"Century Gothic,Regular"FinCEN SAR - Housing GSE&amp;R&amp;"Century Gothic,Regular"Page &amp;P of &amp;N</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D112"/>
  <sheetViews>
    <sheetView showGridLines="0" zoomScaleNormal="100" workbookViewId="0">
      <selection activeCell="B68" sqref="B68"/>
    </sheetView>
  </sheetViews>
  <sheetFormatPr defaultColWidth="9.140625" defaultRowHeight="12.75" x14ac:dyDescent="0.2"/>
  <cols>
    <col min="1" max="1" width="8.85546875" style="4" customWidth="1"/>
    <col min="2" max="2" width="83" style="1" bestFit="1" customWidth="1"/>
    <col min="3" max="3" width="16.7109375" style="1" customWidth="1"/>
    <col min="4" max="4" width="16.7109375" style="2" customWidth="1"/>
    <col min="5" max="16384" width="9.140625" style="1"/>
  </cols>
  <sheetData>
    <row r="8" spans="1:4" ht="5.25" customHeight="1" x14ac:dyDescent="0.2"/>
    <row r="9" spans="1:4" ht="20.25" customHeight="1" x14ac:dyDescent="0.25">
      <c r="A9" s="129" t="s">
        <v>225</v>
      </c>
      <c r="B9" s="130"/>
      <c r="C9" s="130"/>
      <c r="D9" s="130"/>
    </row>
    <row r="10" spans="1:4" x14ac:dyDescent="0.2">
      <c r="A10" s="30"/>
      <c r="B10" s="29"/>
      <c r="C10" s="29"/>
      <c r="D10" s="29"/>
    </row>
    <row r="11" spans="1:4" ht="13.5" x14ac:dyDescent="0.25">
      <c r="A11" s="129" t="s">
        <v>236</v>
      </c>
      <c r="B11" s="130"/>
      <c r="C11" s="130"/>
      <c r="D11" s="130"/>
    </row>
    <row r="12" spans="1:4" ht="13.5" x14ac:dyDescent="0.25">
      <c r="A12" s="131" t="s">
        <v>270</v>
      </c>
      <c r="B12" s="130"/>
      <c r="C12" s="130"/>
      <c r="D12" s="130"/>
    </row>
    <row r="13" spans="1:4" ht="15" x14ac:dyDescent="0.25">
      <c r="A13" s="9"/>
      <c r="B13" s="8"/>
      <c r="C13" s="8"/>
      <c r="D13" s="8"/>
    </row>
    <row r="14" spans="1:4" ht="29.25" customHeight="1" x14ac:dyDescent="0.2">
      <c r="A14" s="83" t="s">
        <v>74</v>
      </c>
      <c r="B14" s="83" t="s">
        <v>214</v>
      </c>
      <c r="C14" s="75" t="s">
        <v>175</v>
      </c>
      <c r="D14" s="84" t="s">
        <v>176</v>
      </c>
    </row>
    <row r="15" spans="1:4" s="152" customFormat="1" ht="15.75" customHeight="1" x14ac:dyDescent="0.2">
      <c r="A15" s="178">
        <v>1</v>
      </c>
      <c r="B15" s="179" t="s">
        <v>272</v>
      </c>
      <c r="C15" s="180">
        <v>25271</v>
      </c>
      <c r="D15" s="181">
        <f>SUM(C15/89517)</f>
        <v>0.28230391992582415</v>
      </c>
    </row>
    <row r="16" spans="1:4" s="152" customFormat="1" ht="15.75" customHeight="1" x14ac:dyDescent="0.2">
      <c r="A16" s="178">
        <v>2</v>
      </c>
      <c r="B16" s="179" t="s">
        <v>90</v>
      </c>
      <c r="C16" s="180">
        <v>18139</v>
      </c>
      <c r="D16" s="181">
        <f t="shared" ref="D16:D29" si="0">SUM(C16/89517)</f>
        <v>0.20263190232022968</v>
      </c>
    </row>
    <row r="17" spans="1:4" s="152" customFormat="1" ht="15.75" customHeight="1" x14ac:dyDescent="0.2">
      <c r="A17" s="178">
        <v>3</v>
      </c>
      <c r="B17" s="179" t="s">
        <v>209</v>
      </c>
      <c r="C17" s="180">
        <v>9774</v>
      </c>
      <c r="D17" s="181">
        <f t="shared" si="0"/>
        <v>0.10918596467710044</v>
      </c>
    </row>
    <row r="18" spans="1:4" s="152" customFormat="1" ht="15.75" customHeight="1" x14ac:dyDescent="0.2">
      <c r="A18" s="178">
        <v>4</v>
      </c>
      <c r="B18" s="179" t="s">
        <v>273</v>
      </c>
      <c r="C18" s="180">
        <v>6503</v>
      </c>
      <c r="D18" s="181">
        <f t="shared" si="0"/>
        <v>7.2645419305830183E-2</v>
      </c>
    </row>
    <row r="19" spans="1:4" s="152" customFormat="1" ht="15.75" customHeight="1" x14ac:dyDescent="0.2">
      <c r="A19" s="178">
        <v>5</v>
      </c>
      <c r="B19" s="179" t="s">
        <v>177</v>
      </c>
      <c r="C19" s="180">
        <v>3662</v>
      </c>
      <c r="D19" s="181">
        <f t="shared" si="0"/>
        <v>4.0908430800853469E-2</v>
      </c>
    </row>
    <row r="20" spans="1:4" s="152" customFormat="1" ht="15.75" customHeight="1" x14ac:dyDescent="0.2">
      <c r="A20" s="178">
        <v>6</v>
      </c>
      <c r="B20" s="179" t="s">
        <v>107</v>
      </c>
      <c r="C20" s="180">
        <v>3587</v>
      </c>
      <c r="D20" s="181">
        <f t="shared" si="0"/>
        <v>4.0070601114872033E-2</v>
      </c>
    </row>
    <row r="21" spans="1:4" s="152" customFormat="1" ht="15.75" customHeight="1" x14ac:dyDescent="0.2">
      <c r="A21" s="178">
        <v>7</v>
      </c>
      <c r="B21" s="179" t="s">
        <v>210</v>
      </c>
      <c r="C21" s="180">
        <v>3523</v>
      </c>
      <c r="D21" s="181">
        <f t="shared" si="0"/>
        <v>3.9355653116167878E-2</v>
      </c>
    </row>
    <row r="22" spans="1:4" s="152" customFormat="1" ht="15.75" customHeight="1" x14ac:dyDescent="0.2">
      <c r="A22" s="178">
        <v>8</v>
      </c>
      <c r="B22" s="179" t="s">
        <v>104</v>
      </c>
      <c r="C22" s="180">
        <v>2406</v>
      </c>
      <c r="D22" s="181">
        <f t="shared" si="0"/>
        <v>2.6877576326284392E-2</v>
      </c>
    </row>
    <row r="23" spans="1:4" s="152" customFormat="1" ht="15.75" customHeight="1" x14ac:dyDescent="0.2">
      <c r="A23" s="178">
        <v>9</v>
      </c>
      <c r="B23" s="179" t="s">
        <v>100</v>
      </c>
      <c r="C23" s="180">
        <v>2139</v>
      </c>
      <c r="D23" s="181">
        <f t="shared" si="0"/>
        <v>2.3894902644190488E-2</v>
      </c>
    </row>
    <row r="24" spans="1:4" s="152" customFormat="1" ht="15.75" customHeight="1" x14ac:dyDescent="0.2">
      <c r="A24" s="178">
        <v>10</v>
      </c>
      <c r="B24" s="179" t="s">
        <v>98</v>
      </c>
      <c r="C24" s="180">
        <v>1701</v>
      </c>
      <c r="D24" s="181">
        <f t="shared" si="0"/>
        <v>1.9001977278058916E-2</v>
      </c>
    </row>
    <row r="25" spans="1:4" s="152" customFormat="1" ht="15.75" customHeight="1" x14ac:dyDescent="0.2">
      <c r="A25" s="178">
        <v>11</v>
      </c>
      <c r="B25" s="179" t="s">
        <v>204</v>
      </c>
      <c r="C25" s="180">
        <v>1471</v>
      </c>
      <c r="D25" s="181">
        <f t="shared" si="0"/>
        <v>1.6432632907715853E-2</v>
      </c>
    </row>
    <row r="26" spans="1:4" s="152" customFormat="1" ht="15.75" customHeight="1" x14ac:dyDescent="0.2">
      <c r="A26" s="178">
        <v>12</v>
      </c>
      <c r="B26" s="179" t="s">
        <v>201</v>
      </c>
      <c r="C26" s="180">
        <v>1447</v>
      </c>
      <c r="D26" s="181">
        <f t="shared" si="0"/>
        <v>1.6164527408201793E-2</v>
      </c>
    </row>
    <row r="27" spans="1:4" s="152" customFormat="1" ht="15.75" customHeight="1" x14ac:dyDescent="0.2">
      <c r="A27" s="178">
        <v>13</v>
      </c>
      <c r="B27" s="179" t="s">
        <v>129</v>
      </c>
      <c r="C27" s="180">
        <v>1315</v>
      </c>
      <c r="D27" s="181">
        <f t="shared" si="0"/>
        <v>1.468994716087447E-2</v>
      </c>
    </row>
    <row r="28" spans="1:4" s="152" customFormat="1" ht="15.75" customHeight="1" x14ac:dyDescent="0.2">
      <c r="A28" s="178">
        <v>14</v>
      </c>
      <c r="B28" s="179" t="s">
        <v>202</v>
      </c>
      <c r="C28" s="180">
        <v>951</v>
      </c>
      <c r="D28" s="181">
        <f t="shared" si="0"/>
        <v>1.062368041824458E-2</v>
      </c>
    </row>
    <row r="29" spans="1:4" s="152" customFormat="1" ht="15.75" customHeight="1" x14ac:dyDescent="0.2">
      <c r="A29" s="178">
        <v>15</v>
      </c>
      <c r="B29" s="179" t="s">
        <v>221</v>
      </c>
      <c r="C29" s="180">
        <v>909</v>
      </c>
      <c r="D29" s="181">
        <f t="shared" si="0"/>
        <v>1.0154495794094977E-2</v>
      </c>
    </row>
    <row r="30" spans="1:4" s="152" customFormat="1" ht="15.75" customHeight="1" x14ac:dyDescent="0.2">
      <c r="A30" s="178">
        <v>16</v>
      </c>
      <c r="B30" s="179" t="s">
        <v>216</v>
      </c>
      <c r="C30" s="180">
        <v>709</v>
      </c>
      <c r="D30" s="86" t="s">
        <v>82</v>
      </c>
    </row>
    <row r="31" spans="1:4" s="152" customFormat="1" ht="15.75" customHeight="1" x14ac:dyDescent="0.2">
      <c r="A31" s="178">
        <v>17</v>
      </c>
      <c r="B31" s="179" t="s">
        <v>106</v>
      </c>
      <c r="C31" s="180">
        <v>573</v>
      </c>
      <c r="D31" s="86" t="s">
        <v>82</v>
      </c>
    </row>
    <row r="32" spans="1:4" s="152" customFormat="1" ht="15.75" customHeight="1" x14ac:dyDescent="0.2">
      <c r="A32" s="178">
        <v>18</v>
      </c>
      <c r="B32" s="179" t="s">
        <v>94</v>
      </c>
      <c r="C32" s="180">
        <v>527</v>
      </c>
      <c r="D32" s="86" t="s">
        <v>82</v>
      </c>
    </row>
    <row r="33" spans="1:4" s="152" customFormat="1" ht="15.75" customHeight="1" x14ac:dyDescent="0.2">
      <c r="A33" s="178">
        <v>19</v>
      </c>
      <c r="B33" s="179" t="s">
        <v>274</v>
      </c>
      <c r="C33" s="180">
        <v>505</v>
      </c>
      <c r="D33" s="86" t="s">
        <v>82</v>
      </c>
    </row>
    <row r="34" spans="1:4" s="152" customFormat="1" ht="15.75" customHeight="1" x14ac:dyDescent="0.2">
      <c r="A34" s="178">
        <v>20</v>
      </c>
      <c r="B34" s="179" t="s">
        <v>105</v>
      </c>
      <c r="C34" s="180">
        <v>391</v>
      </c>
      <c r="D34" s="86" t="s">
        <v>82</v>
      </c>
    </row>
    <row r="35" spans="1:4" s="152" customFormat="1" ht="15.75" customHeight="1" x14ac:dyDescent="0.2">
      <c r="A35" s="178">
        <v>21</v>
      </c>
      <c r="B35" s="179" t="s">
        <v>200</v>
      </c>
      <c r="C35" s="180">
        <v>375</v>
      </c>
      <c r="D35" s="86" t="s">
        <v>82</v>
      </c>
    </row>
    <row r="36" spans="1:4" s="152" customFormat="1" ht="15.75" customHeight="1" x14ac:dyDescent="0.2">
      <c r="A36" s="178">
        <v>22</v>
      </c>
      <c r="B36" s="179" t="s">
        <v>131</v>
      </c>
      <c r="C36" s="180">
        <v>356</v>
      </c>
      <c r="D36" s="86" t="s">
        <v>82</v>
      </c>
    </row>
    <row r="37" spans="1:4" s="152" customFormat="1" ht="15.75" customHeight="1" x14ac:dyDescent="0.2">
      <c r="A37" s="178">
        <v>23</v>
      </c>
      <c r="B37" s="179" t="s">
        <v>191</v>
      </c>
      <c r="C37" s="180">
        <v>302</v>
      </c>
      <c r="D37" s="86" t="s">
        <v>82</v>
      </c>
    </row>
    <row r="38" spans="1:4" s="152" customFormat="1" ht="15.75" customHeight="1" x14ac:dyDescent="0.2">
      <c r="A38" s="178">
        <v>24</v>
      </c>
      <c r="B38" s="179" t="s">
        <v>99</v>
      </c>
      <c r="C38" s="180">
        <v>295</v>
      </c>
      <c r="D38" s="86" t="s">
        <v>82</v>
      </c>
    </row>
    <row r="39" spans="1:4" s="152" customFormat="1" ht="15.75" customHeight="1" x14ac:dyDescent="0.2">
      <c r="A39" s="178">
        <v>25</v>
      </c>
      <c r="B39" s="179" t="s">
        <v>97</v>
      </c>
      <c r="C39" s="180">
        <v>275</v>
      </c>
      <c r="D39" s="86" t="s">
        <v>82</v>
      </c>
    </row>
    <row r="40" spans="1:4" s="152" customFormat="1" ht="15.75" customHeight="1" x14ac:dyDescent="0.2">
      <c r="A40" s="178">
        <v>26</v>
      </c>
      <c r="B40" s="179" t="s">
        <v>205</v>
      </c>
      <c r="C40" s="180">
        <v>234</v>
      </c>
      <c r="D40" s="86" t="s">
        <v>82</v>
      </c>
    </row>
    <row r="41" spans="1:4" s="152" customFormat="1" ht="15.75" customHeight="1" x14ac:dyDescent="0.2">
      <c r="A41" s="178">
        <v>27</v>
      </c>
      <c r="B41" s="179" t="s">
        <v>196</v>
      </c>
      <c r="C41" s="180">
        <v>231</v>
      </c>
      <c r="D41" s="86" t="s">
        <v>82</v>
      </c>
    </row>
    <row r="42" spans="1:4" s="152" customFormat="1" ht="15.75" customHeight="1" x14ac:dyDescent="0.2">
      <c r="A42" s="178">
        <v>28</v>
      </c>
      <c r="B42" s="179" t="s">
        <v>178</v>
      </c>
      <c r="C42" s="180">
        <v>210</v>
      </c>
      <c r="D42" s="86" t="s">
        <v>82</v>
      </c>
    </row>
    <row r="43" spans="1:4" s="152" customFormat="1" ht="15.75" customHeight="1" x14ac:dyDescent="0.2">
      <c r="A43" s="178">
        <v>29</v>
      </c>
      <c r="B43" s="179" t="s">
        <v>91</v>
      </c>
      <c r="C43" s="180">
        <v>191</v>
      </c>
      <c r="D43" s="86" t="s">
        <v>82</v>
      </c>
    </row>
    <row r="44" spans="1:4" s="152" customFormat="1" ht="15.75" customHeight="1" x14ac:dyDescent="0.2">
      <c r="A44" s="178">
        <v>30</v>
      </c>
      <c r="B44" s="179" t="s">
        <v>103</v>
      </c>
      <c r="C44" s="180">
        <v>177</v>
      </c>
      <c r="D44" s="86" t="s">
        <v>82</v>
      </c>
    </row>
    <row r="45" spans="1:4" s="152" customFormat="1" ht="15.75" customHeight="1" x14ac:dyDescent="0.2">
      <c r="A45" s="178">
        <v>31</v>
      </c>
      <c r="B45" s="179" t="s">
        <v>220</v>
      </c>
      <c r="C45" s="180">
        <v>171</v>
      </c>
      <c r="D45" s="86" t="s">
        <v>82</v>
      </c>
    </row>
    <row r="46" spans="1:4" s="152" customFormat="1" ht="15.75" customHeight="1" x14ac:dyDescent="0.2">
      <c r="A46" s="178">
        <v>32</v>
      </c>
      <c r="B46" s="179" t="s">
        <v>229</v>
      </c>
      <c r="C46" s="180">
        <v>160</v>
      </c>
      <c r="D46" s="86" t="s">
        <v>82</v>
      </c>
    </row>
    <row r="47" spans="1:4" s="152" customFormat="1" ht="15.75" customHeight="1" x14ac:dyDescent="0.2">
      <c r="A47" s="178">
        <v>33</v>
      </c>
      <c r="B47" s="179" t="s">
        <v>87</v>
      </c>
      <c r="C47" s="180">
        <v>153</v>
      </c>
      <c r="D47" s="86" t="s">
        <v>82</v>
      </c>
    </row>
    <row r="48" spans="1:4" s="152" customFormat="1" ht="15.75" customHeight="1" x14ac:dyDescent="0.2">
      <c r="A48" s="178">
        <v>34</v>
      </c>
      <c r="B48" s="179" t="s">
        <v>116</v>
      </c>
      <c r="C48" s="180">
        <v>103</v>
      </c>
      <c r="D48" s="86" t="s">
        <v>82</v>
      </c>
    </row>
    <row r="49" spans="1:4" s="152" customFormat="1" ht="15.75" customHeight="1" x14ac:dyDescent="0.2">
      <c r="A49" s="178">
        <v>35</v>
      </c>
      <c r="B49" s="179" t="s">
        <v>203</v>
      </c>
      <c r="C49" s="180">
        <v>99</v>
      </c>
      <c r="D49" s="86" t="s">
        <v>82</v>
      </c>
    </row>
    <row r="50" spans="1:4" s="152" customFormat="1" ht="15.75" customHeight="1" x14ac:dyDescent="0.2">
      <c r="A50" s="178">
        <v>36</v>
      </c>
      <c r="B50" s="179" t="s">
        <v>89</v>
      </c>
      <c r="C50" s="180">
        <v>91</v>
      </c>
      <c r="D50" s="86" t="s">
        <v>82</v>
      </c>
    </row>
    <row r="51" spans="1:4" s="152" customFormat="1" ht="15.75" customHeight="1" x14ac:dyDescent="0.2">
      <c r="A51" s="178">
        <v>37</v>
      </c>
      <c r="B51" s="179" t="s">
        <v>211</v>
      </c>
      <c r="C51" s="180">
        <v>79</v>
      </c>
      <c r="D51" s="86" t="s">
        <v>82</v>
      </c>
    </row>
    <row r="52" spans="1:4" s="152" customFormat="1" ht="15.75" customHeight="1" x14ac:dyDescent="0.2">
      <c r="A52" s="178">
        <v>38</v>
      </c>
      <c r="B52" s="179" t="s">
        <v>102</v>
      </c>
      <c r="C52" s="180">
        <v>77</v>
      </c>
      <c r="D52" s="86" t="s">
        <v>82</v>
      </c>
    </row>
    <row r="53" spans="1:4" s="152" customFormat="1" ht="15.75" customHeight="1" x14ac:dyDescent="0.2">
      <c r="A53" s="178">
        <v>39</v>
      </c>
      <c r="B53" s="179" t="s">
        <v>218</v>
      </c>
      <c r="C53" s="180">
        <v>75</v>
      </c>
      <c r="D53" s="86" t="s">
        <v>82</v>
      </c>
    </row>
    <row r="54" spans="1:4" s="152" customFormat="1" ht="15.75" customHeight="1" x14ac:dyDescent="0.2">
      <c r="A54" s="178">
        <v>40</v>
      </c>
      <c r="B54" s="179" t="s">
        <v>92</v>
      </c>
      <c r="C54" s="180">
        <v>55</v>
      </c>
      <c r="D54" s="86" t="s">
        <v>82</v>
      </c>
    </row>
    <row r="55" spans="1:4" s="152" customFormat="1" ht="15.75" customHeight="1" x14ac:dyDescent="0.2">
      <c r="A55" s="178">
        <v>41</v>
      </c>
      <c r="B55" s="179" t="s">
        <v>275</v>
      </c>
      <c r="C55" s="180">
        <v>44</v>
      </c>
      <c r="D55" s="86" t="s">
        <v>82</v>
      </c>
    </row>
    <row r="56" spans="1:4" s="152" customFormat="1" ht="15.75" customHeight="1" x14ac:dyDescent="0.2">
      <c r="A56" s="178">
        <v>42</v>
      </c>
      <c r="B56" s="179" t="s">
        <v>130</v>
      </c>
      <c r="C56" s="180">
        <v>39</v>
      </c>
      <c r="D56" s="86" t="s">
        <v>82</v>
      </c>
    </row>
    <row r="57" spans="1:4" s="152" customFormat="1" ht="15.75" customHeight="1" x14ac:dyDescent="0.2">
      <c r="A57" s="178">
        <v>43</v>
      </c>
      <c r="B57" s="179" t="s">
        <v>276</v>
      </c>
      <c r="C57" s="180">
        <v>27</v>
      </c>
      <c r="D57" s="86" t="s">
        <v>82</v>
      </c>
    </row>
    <row r="58" spans="1:4" s="152" customFormat="1" ht="15.75" customHeight="1" x14ac:dyDescent="0.2">
      <c r="A58" s="178">
        <v>44</v>
      </c>
      <c r="B58" s="179" t="s">
        <v>277</v>
      </c>
      <c r="C58" s="180">
        <v>17</v>
      </c>
      <c r="D58" s="86" t="s">
        <v>82</v>
      </c>
    </row>
    <row r="59" spans="1:4" s="152" customFormat="1" ht="15.75" customHeight="1" x14ac:dyDescent="0.2">
      <c r="A59" s="178">
        <v>45</v>
      </c>
      <c r="B59" s="179" t="s">
        <v>199</v>
      </c>
      <c r="C59" s="180">
        <v>15</v>
      </c>
      <c r="D59" s="86" t="s">
        <v>82</v>
      </c>
    </row>
    <row r="60" spans="1:4" s="152" customFormat="1" ht="15.75" customHeight="1" x14ac:dyDescent="0.2">
      <c r="A60" s="178">
        <v>46</v>
      </c>
      <c r="B60" s="179" t="s">
        <v>117</v>
      </c>
      <c r="C60" s="180">
        <v>13</v>
      </c>
      <c r="D60" s="86" t="s">
        <v>82</v>
      </c>
    </row>
    <row r="61" spans="1:4" s="152" customFormat="1" ht="15.75" customHeight="1" x14ac:dyDescent="0.2">
      <c r="A61" s="178">
        <v>46</v>
      </c>
      <c r="B61" s="179" t="s">
        <v>193</v>
      </c>
      <c r="C61" s="180">
        <v>13</v>
      </c>
      <c r="D61" s="86" t="s">
        <v>82</v>
      </c>
    </row>
    <row r="62" spans="1:4" s="152" customFormat="1" ht="15.75" customHeight="1" x14ac:dyDescent="0.2">
      <c r="A62" s="178">
        <v>47</v>
      </c>
      <c r="B62" s="179" t="s">
        <v>88</v>
      </c>
      <c r="C62" s="180">
        <v>11</v>
      </c>
      <c r="D62" s="86" t="s">
        <v>82</v>
      </c>
    </row>
    <row r="63" spans="1:4" s="152" customFormat="1" ht="15.75" customHeight="1" x14ac:dyDescent="0.2">
      <c r="A63" s="178">
        <v>47</v>
      </c>
      <c r="B63" s="179" t="s">
        <v>132</v>
      </c>
      <c r="C63" s="180">
        <v>11</v>
      </c>
      <c r="D63" s="86" t="s">
        <v>82</v>
      </c>
    </row>
    <row r="64" spans="1:4" s="152" customFormat="1" ht="15.75" customHeight="1" x14ac:dyDescent="0.2">
      <c r="A64" s="178">
        <v>48</v>
      </c>
      <c r="B64" s="179" t="s">
        <v>101</v>
      </c>
      <c r="C64" s="180">
        <v>10</v>
      </c>
      <c r="D64" s="86" t="s">
        <v>82</v>
      </c>
    </row>
    <row r="65" spans="1:4" s="152" customFormat="1" ht="15.75" customHeight="1" x14ac:dyDescent="0.2">
      <c r="A65" s="178">
        <v>48</v>
      </c>
      <c r="B65" s="179" t="s">
        <v>278</v>
      </c>
      <c r="C65" s="180">
        <v>10</v>
      </c>
      <c r="D65" s="86" t="s">
        <v>82</v>
      </c>
    </row>
    <row r="66" spans="1:4" s="152" customFormat="1" ht="15.75" customHeight="1" x14ac:dyDescent="0.2">
      <c r="A66" s="178">
        <v>49</v>
      </c>
      <c r="B66" s="179" t="s">
        <v>192</v>
      </c>
      <c r="C66" s="180">
        <v>9</v>
      </c>
      <c r="D66" s="86" t="s">
        <v>82</v>
      </c>
    </row>
    <row r="67" spans="1:4" s="152" customFormat="1" ht="15.75" customHeight="1" x14ac:dyDescent="0.2">
      <c r="A67" s="178">
        <v>50</v>
      </c>
      <c r="B67" s="179" t="s">
        <v>279</v>
      </c>
      <c r="C67" s="180">
        <v>8</v>
      </c>
      <c r="D67" s="86" t="s">
        <v>82</v>
      </c>
    </row>
    <row r="68" spans="1:4" s="152" customFormat="1" ht="15.75" customHeight="1" x14ac:dyDescent="0.2">
      <c r="A68" s="178">
        <v>50</v>
      </c>
      <c r="B68" s="179" t="s">
        <v>126</v>
      </c>
      <c r="C68" s="180">
        <v>8</v>
      </c>
      <c r="D68" s="86" t="s">
        <v>82</v>
      </c>
    </row>
    <row r="69" spans="1:4" s="152" customFormat="1" ht="15.75" customHeight="1" x14ac:dyDescent="0.2">
      <c r="A69" s="178">
        <v>50</v>
      </c>
      <c r="B69" s="179" t="s">
        <v>135</v>
      </c>
      <c r="C69" s="180">
        <v>8</v>
      </c>
      <c r="D69" s="86" t="s">
        <v>82</v>
      </c>
    </row>
    <row r="70" spans="1:4" s="152" customFormat="1" ht="15.75" customHeight="1" x14ac:dyDescent="0.2">
      <c r="A70" s="178">
        <v>51</v>
      </c>
      <c r="B70" s="179" t="s">
        <v>119</v>
      </c>
      <c r="C70" s="180">
        <v>7</v>
      </c>
      <c r="D70" s="86" t="s">
        <v>82</v>
      </c>
    </row>
    <row r="71" spans="1:4" s="152" customFormat="1" ht="15.75" customHeight="1" x14ac:dyDescent="0.2">
      <c r="A71" s="178">
        <v>51</v>
      </c>
      <c r="B71" s="179" t="s">
        <v>108</v>
      </c>
      <c r="C71" s="180">
        <v>7</v>
      </c>
      <c r="D71" s="86" t="s">
        <v>82</v>
      </c>
    </row>
    <row r="72" spans="1:4" s="152" customFormat="1" ht="15.75" customHeight="1" x14ac:dyDescent="0.2">
      <c r="A72" s="178">
        <v>52</v>
      </c>
      <c r="B72" s="179" t="s">
        <v>219</v>
      </c>
      <c r="C72" s="180">
        <v>6</v>
      </c>
      <c r="D72" s="86" t="s">
        <v>82</v>
      </c>
    </row>
    <row r="73" spans="1:4" s="152" customFormat="1" ht="15.75" customHeight="1" x14ac:dyDescent="0.2">
      <c r="A73" s="178">
        <v>53</v>
      </c>
      <c r="B73" s="179" t="s">
        <v>280</v>
      </c>
      <c r="C73" s="180">
        <v>5</v>
      </c>
      <c r="D73" s="86" t="s">
        <v>82</v>
      </c>
    </row>
    <row r="74" spans="1:4" s="152" customFormat="1" ht="15.75" customHeight="1" x14ac:dyDescent="0.2">
      <c r="A74" s="178">
        <v>53</v>
      </c>
      <c r="B74" s="179" t="s">
        <v>281</v>
      </c>
      <c r="C74" s="180">
        <v>5</v>
      </c>
      <c r="D74" s="86" t="s">
        <v>82</v>
      </c>
    </row>
    <row r="75" spans="1:4" s="152" customFormat="1" ht="15.75" customHeight="1" x14ac:dyDescent="0.2">
      <c r="A75" s="178">
        <v>54</v>
      </c>
      <c r="B75" s="179" t="s">
        <v>282</v>
      </c>
      <c r="C75" s="180">
        <v>4</v>
      </c>
      <c r="D75" s="86" t="s">
        <v>82</v>
      </c>
    </row>
    <row r="76" spans="1:4" s="152" customFormat="1" ht="15.75" customHeight="1" x14ac:dyDescent="0.2">
      <c r="A76" s="178">
        <v>54</v>
      </c>
      <c r="B76" s="179" t="s">
        <v>95</v>
      </c>
      <c r="C76" s="180">
        <v>4</v>
      </c>
      <c r="D76" s="86" t="s">
        <v>82</v>
      </c>
    </row>
    <row r="77" spans="1:4" s="152" customFormat="1" ht="15.75" customHeight="1" x14ac:dyDescent="0.2">
      <c r="A77" s="178">
        <v>55</v>
      </c>
      <c r="B77" s="179" t="s">
        <v>118</v>
      </c>
      <c r="C77" s="180">
        <v>3</v>
      </c>
      <c r="D77" s="86" t="s">
        <v>82</v>
      </c>
    </row>
    <row r="78" spans="1:4" s="152" customFormat="1" ht="15.75" customHeight="1" x14ac:dyDescent="0.2">
      <c r="A78" s="178">
        <v>55</v>
      </c>
      <c r="B78" s="179" t="s">
        <v>136</v>
      </c>
      <c r="C78" s="180">
        <v>3</v>
      </c>
      <c r="D78" s="86" t="s">
        <v>82</v>
      </c>
    </row>
    <row r="79" spans="1:4" s="152" customFormat="1" ht="15.75" customHeight="1" x14ac:dyDescent="0.2">
      <c r="A79" s="178">
        <v>56</v>
      </c>
      <c r="B79" s="179" t="s">
        <v>122</v>
      </c>
      <c r="C79" s="180">
        <v>2</v>
      </c>
      <c r="D79" s="86" t="s">
        <v>82</v>
      </c>
    </row>
    <row r="80" spans="1:4" s="152" customFormat="1" ht="15.75" customHeight="1" x14ac:dyDescent="0.2">
      <c r="A80" s="178">
        <v>56</v>
      </c>
      <c r="B80" s="179" t="s">
        <v>283</v>
      </c>
      <c r="C80" s="180">
        <v>2</v>
      </c>
      <c r="D80" s="86" t="s">
        <v>82</v>
      </c>
    </row>
    <row r="81" spans="1:4" s="152" customFormat="1" ht="15.75" customHeight="1" x14ac:dyDescent="0.2">
      <c r="A81" s="178">
        <v>56</v>
      </c>
      <c r="B81" s="179" t="s">
        <v>133</v>
      </c>
      <c r="C81" s="180">
        <v>2</v>
      </c>
      <c r="D81" s="86" t="s">
        <v>82</v>
      </c>
    </row>
    <row r="82" spans="1:4" s="152" customFormat="1" ht="15.75" customHeight="1" x14ac:dyDescent="0.2">
      <c r="A82" s="178">
        <v>56</v>
      </c>
      <c r="B82" s="179" t="s">
        <v>134</v>
      </c>
      <c r="C82" s="180">
        <v>2</v>
      </c>
      <c r="D82" s="86" t="s">
        <v>82</v>
      </c>
    </row>
    <row r="83" spans="1:4" s="152" customFormat="1" ht="15.75" customHeight="1" x14ac:dyDescent="0.2">
      <c r="A83" s="178">
        <v>56</v>
      </c>
      <c r="B83" s="179" t="s">
        <v>212</v>
      </c>
      <c r="C83" s="180">
        <v>2</v>
      </c>
      <c r="D83" s="86" t="s">
        <v>82</v>
      </c>
    </row>
    <row r="84" spans="1:4" s="152" customFormat="1" ht="15.75" customHeight="1" x14ac:dyDescent="0.2">
      <c r="A84" s="178">
        <v>57</v>
      </c>
      <c r="B84" s="182" t="s">
        <v>284</v>
      </c>
      <c r="C84" s="180">
        <v>1</v>
      </c>
      <c r="D84" s="86" t="s">
        <v>82</v>
      </c>
    </row>
    <row r="85" spans="1:4" s="152" customFormat="1" ht="15.75" customHeight="1" x14ac:dyDescent="0.2">
      <c r="A85" s="178">
        <v>57</v>
      </c>
      <c r="B85" s="179" t="s">
        <v>137</v>
      </c>
      <c r="C85" s="180">
        <v>1</v>
      </c>
      <c r="D85" s="86" t="s">
        <v>82</v>
      </c>
    </row>
    <row r="86" spans="1:4" s="152" customFormat="1" ht="15.75" customHeight="1" x14ac:dyDescent="0.2">
      <c r="A86" s="178">
        <v>57</v>
      </c>
      <c r="B86" s="179" t="s">
        <v>139</v>
      </c>
      <c r="C86" s="180">
        <v>1</v>
      </c>
      <c r="D86" s="86" t="s">
        <v>82</v>
      </c>
    </row>
    <row r="87" spans="1:4" s="152" customFormat="1" ht="15.75" customHeight="1" x14ac:dyDescent="0.2">
      <c r="A87" s="178">
        <v>57</v>
      </c>
      <c r="B87" s="179" t="s">
        <v>138</v>
      </c>
      <c r="C87" s="180">
        <v>1</v>
      </c>
      <c r="D87" s="86" t="s">
        <v>82</v>
      </c>
    </row>
    <row r="88" spans="1:4" s="152" customFormat="1" ht="15.75" customHeight="1" x14ac:dyDescent="0.2">
      <c r="A88" s="178">
        <v>57</v>
      </c>
      <c r="B88" s="179" t="s">
        <v>120</v>
      </c>
      <c r="C88" s="180">
        <v>1</v>
      </c>
      <c r="D88" s="86" t="s">
        <v>82</v>
      </c>
    </row>
    <row r="89" spans="1:4" s="152" customFormat="1" ht="15.75" customHeight="1" x14ac:dyDescent="0.2">
      <c r="A89" s="178">
        <v>57</v>
      </c>
      <c r="B89" s="179" t="s">
        <v>194</v>
      </c>
      <c r="C89" s="180">
        <v>1</v>
      </c>
      <c r="D89" s="86" t="s">
        <v>82</v>
      </c>
    </row>
    <row r="90" spans="1:4" s="152" customFormat="1" ht="15.75" customHeight="1" x14ac:dyDescent="0.2">
      <c r="A90" s="178">
        <v>57</v>
      </c>
      <c r="B90" s="179" t="s">
        <v>127</v>
      </c>
      <c r="C90" s="180">
        <v>1</v>
      </c>
      <c r="D90" s="86" t="s">
        <v>82</v>
      </c>
    </row>
    <row r="91" spans="1:4" s="152" customFormat="1" ht="15.75" customHeight="1" x14ac:dyDescent="0.2">
      <c r="A91" s="178">
        <v>57</v>
      </c>
      <c r="B91" s="179" t="s">
        <v>125</v>
      </c>
      <c r="C91" s="180">
        <v>1</v>
      </c>
      <c r="D91" s="86" t="s">
        <v>82</v>
      </c>
    </row>
    <row r="92" spans="1:4" s="152" customFormat="1" ht="15.75" customHeight="1" x14ac:dyDescent="0.2">
      <c r="A92" s="178" t="s">
        <v>186</v>
      </c>
      <c r="B92" s="179" t="s">
        <v>285</v>
      </c>
      <c r="C92" s="180">
        <v>0</v>
      </c>
      <c r="D92" s="183" t="s">
        <v>186</v>
      </c>
    </row>
    <row r="93" spans="1:4" s="152" customFormat="1" ht="15.75" customHeight="1" x14ac:dyDescent="0.2">
      <c r="A93" s="178" t="s">
        <v>186</v>
      </c>
      <c r="B93" s="179" t="s">
        <v>286</v>
      </c>
      <c r="C93" s="180">
        <v>0</v>
      </c>
      <c r="D93" s="183" t="s">
        <v>186</v>
      </c>
    </row>
    <row r="94" spans="1:4" s="152" customFormat="1" ht="15.75" customHeight="1" x14ac:dyDescent="0.2">
      <c r="A94" s="178" t="s">
        <v>186</v>
      </c>
      <c r="B94" s="179" t="s">
        <v>144</v>
      </c>
      <c r="C94" s="180">
        <v>0</v>
      </c>
      <c r="D94" s="183" t="s">
        <v>186</v>
      </c>
    </row>
    <row r="95" spans="1:4" s="152" customFormat="1" ht="15.75" customHeight="1" x14ac:dyDescent="0.2">
      <c r="A95" s="178" t="s">
        <v>186</v>
      </c>
      <c r="B95" s="179" t="s">
        <v>215</v>
      </c>
      <c r="C95" s="180">
        <v>0</v>
      </c>
      <c r="D95" s="183" t="s">
        <v>186</v>
      </c>
    </row>
    <row r="96" spans="1:4" s="152" customFormat="1" ht="15.75" customHeight="1" x14ac:dyDescent="0.2">
      <c r="A96" s="178" t="s">
        <v>186</v>
      </c>
      <c r="B96" s="179" t="s">
        <v>93</v>
      </c>
      <c r="C96" s="180">
        <v>0</v>
      </c>
      <c r="D96" s="183" t="s">
        <v>186</v>
      </c>
    </row>
    <row r="97" spans="1:4" s="152" customFormat="1" ht="15.75" customHeight="1" x14ac:dyDescent="0.2">
      <c r="A97" s="178" t="s">
        <v>186</v>
      </c>
      <c r="B97" s="179" t="s">
        <v>287</v>
      </c>
      <c r="C97" s="180">
        <v>0</v>
      </c>
      <c r="D97" s="183" t="s">
        <v>186</v>
      </c>
    </row>
    <row r="98" spans="1:4" s="152" customFormat="1" ht="15.75" customHeight="1" x14ac:dyDescent="0.2">
      <c r="A98" s="178" t="s">
        <v>186</v>
      </c>
      <c r="B98" s="179" t="s">
        <v>213</v>
      </c>
      <c r="C98" s="180">
        <v>0</v>
      </c>
      <c r="D98" s="183" t="s">
        <v>186</v>
      </c>
    </row>
    <row r="99" spans="1:4" s="152" customFormat="1" ht="15.75" customHeight="1" x14ac:dyDescent="0.2">
      <c r="A99" s="178" t="s">
        <v>186</v>
      </c>
      <c r="B99" s="179" t="s">
        <v>288</v>
      </c>
      <c r="C99" s="180">
        <v>0</v>
      </c>
      <c r="D99" s="183" t="s">
        <v>186</v>
      </c>
    </row>
    <row r="100" spans="1:4" s="152" customFormat="1" ht="15.75" customHeight="1" x14ac:dyDescent="0.2">
      <c r="A100" s="178" t="s">
        <v>186</v>
      </c>
      <c r="B100" s="179" t="s">
        <v>289</v>
      </c>
      <c r="C100" s="180">
        <v>0</v>
      </c>
      <c r="D100" s="183" t="s">
        <v>186</v>
      </c>
    </row>
    <row r="101" spans="1:4" s="152" customFormat="1" ht="15.75" customHeight="1" x14ac:dyDescent="0.2">
      <c r="A101" s="178" t="s">
        <v>186</v>
      </c>
      <c r="B101" s="179" t="s">
        <v>290</v>
      </c>
      <c r="C101" s="180">
        <v>0</v>
      </c>
      <c r="D101" s="183" t="s">
        <v>186</v>
      </c>
    </row>
    <row r="102" spans="1:4" s="152" customFormat="1" ht="15.75" customHeight="1" x14ac:dyDescent="0.2">
      <c r="A102" s="178" t="s">
        <v>186</v>
      </c>
      <c r="B102" s="179" t="s">
        <v>84</v>
      </c>
      <c r="C102" s="180">
        <v>0</v>
      </c>
      <c r="D102" s="183" t="s">
        <v>186</v>
      </c>
    </row>
    <row r="103" spans="1:4" s="152" customFormat="1" ht="15.75" customHeight="1" x14ac:dyDescent="0.2">
      <c r="A103" s="178" t="s">
        <v>186</v>
      </c>
      <c r="B103" s="179" t="s">
        <v>291</v>
      </c>
      <c r="C103" s="180">
        <v>0</v>
      </c>
      <c r="D103" s="183" t="s">
        <v>186</v>
      </c>
    </row>
    <row r="104" spans="1:4" s="152" customFormat="1" ht="15.75" customHeight="1" x14ac:dyDescent="0.2">
      <c r="A104" s="178" t="s">
        <v>186</v>
      </c>
      <c r="B104" s="179" t="s">
        <v>96</v>
      </c>
      <c r="C104" s="180">
        <v>0</v>
      </c>
      <c r="D104" s="183" t="s">
        <v>186</v>
      </c>
    </row>
    <row r="105" spans="1:4" s="152" customFormat="1" ht="15.75" customHeight="1" x14ac:dyDescent="0.2">
      <c r="A105" s="178" t="s">
        <v>186</v>
      </c>
      <c r="B105" s="179" t="s">
        <v>292</v>
      </c>
      <c r="C105" s="180">
        <v>0</v>
      </c>
      <c r="D105" s="183" t="s">
        <v>186</v>
      </c>
    </row>
    <row r="106" spans="1:4" s="152" customFormat="1" ht="15.75" customHeight="1" x14ac:dyDescent="0.2">
      <c r="A106" s="178" t="s">
        <v>186</v>
      </c>
      <c r="B106" s="179" t="s">
        <v>123</v>
      </c>
      <c r="C106" s="180">
        <v>0</v>
      </c>
      <c r="D106" s="183" t="s">
        <v>186</v>
      </c>
    </row>
    <row r="107" spans="1:4" s="152" customFormat="1" ht="15.75" customHeight="1" x14ac:dyDescent="0.2">
      <c r="A107" s="178" t="s">
        <v>186</v>
      </c>
      <c r="B107" s="179" t="s">
        <v>124</v>
      </c>
      <c r="C107" s="180">
        <v>0</v>
      </c>
      <c r="D107" s="183" t="s">
        <v>186</v>
      </c>
    </row>
    <row r="108" spans="1:4" s="152" customFormat="1" ht="15.75" customHeight="1" x14ac:dyDescent="0.2">
      <c r="A108" s="178" t="s">
        <v>186</v>
      </c>
      <c r="B108" s="179" t="s">
        <v>85</v>
      </c>
      <c r="C108" s="180">
        <v>0</v>
      </c>
      <c r="D108" s="183" t="s">
        <v>186</v>
      </c>
    </row>
    <row r="109" spans="1:4" s="152" customFormat="1" ht="15.75" customHeight="1" x14ac:dyDescent="0.2">
      <c r="A109" s="178" t="s">
        <v>186</v>
      </c>
      <c r="B109" s="179" t="s">
        <v>145</v>
      </c>
      <c r="C109" s="180">
        <v>0</v>
      </c>
      <c r="D109" s="183" t="s">
        <v>186</v>
      </c>
    </row>
    <row r="110" spans="1:4" s="152" customFormat="1" ht="15.75" customHeight="1" x14ac:dyDescent="0.2">
      <c r="A110" s="178" t="s">
        <v>186</v>
      </c>
      <c r="B110" s="179" t="s">
        <v>293</v>
      </c>
      <c r="C110" s="180">
        <v>0</v>
      </c>
      <c r="D110" s="183" t="s">
        <v>186</v>
      </c>
    </row>
    <row r="111" spans="1:4" s="152" customFormat="1" ht="15.75" customHeight="1" x14ac:dyDescent="0.2">
      <c r="A111" s="178" t="s">
        <v>186</v>
      </c>
      <c r="B111" s="179" t="s">
        <v>294</v>
      </c>
      <c r="C111" s="180">
        <v>0</v>
      </c>
      <c r="D111" s="183" t="s">
        <v>186</v>
      </c>
    </row>
    <row r="112" spans="1:4" ht="13.5" x14ac:dyDescent="0.25">
      <c r="A112" s="85"/>
      <c r="B112" s="92"/>
      <c r="C112" s="96"/>
      <c r="D112" s="79"/>
    </row>
  </sheetData>
  <phoneticPr fontId="2" type="noConversion"/>
  <printOptions horizontalCentered="1"/>
  <pageMargins left="0.25" right="0.25" top="0.5" bottom="0.5" header="0.3" footer="0.3"/>
  <pageSetup orientation="portrait" r:id="rId1"/>
  <headerFooter>
    <oddFooter>&amp;L&amp;"Century Gothic,Regular"FinCEN SAR - Housing GSE&amp;R&amp;"Century Gothic,Regular"Page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9:N124"/>
  <sheetViews>
    <sheetView showGridLines="0" zoomScaleNormal="100" workbookViewId="0">
      <selection activeCell="Q7" sqref="Q7"/>
    </sheetView>
  </sheetViews>
  <sheetFormatPr defaultColWidth="9.140625" defaultRowHeight="12.75" x14ac:dyDescent="0.2"/>
  <cols>
    <col min="1" max="1" width="28.28515625" style="1" customWidth="1"/>
    <col min="2" max="2" width="60.5703125" style="1" customWidth="1"/>
    <col min="3" max="13" width="10.28515625" style="1" customWidth="1"/>
    <col min="14" max="16384" width="9.140625" style="1"/>
  </cols>
  <sheetData>
    <row r="9" spans="1:13" ht="13.5" x14ac:dyDescent="0.25">
      <c r="A9" s="22" t="s">
        <v>226</v>
      </c>
      <c r="B9" s="23"/>
      <c r="C9" s="23"/>
      <c r="D9" s="23"/>
    </row>
    <row r="10" spans="1:13" ht="13.5" x14ac:dyDescent="0.25">
      <c r="A10" s="22"/>
      <c r="B10" s="23"/>
      <c r="C10" s="23"/>
      <c r="D10" s="23"/>
    </row>
    <row r="11" spans="1:13" ht="13.5" x14ac:dyDescent="0.25">
      <c r="A11" s="129" t="s">
        <v>237</v>
      </c>
      <c r="B11" s="130"/>
      <c r="C11" s="130"/>
      <c r="D11" s="130"/>
    </row>
    <row r="12" spans="1:13" ht="13.5" x14ac:dyDescent="0.25">
      <c r="A12" s="24" t="s">
        <v>270</v>
      </c>
      <c r="B12" s="23"/>
      <c r="C12" s="23"/>
      <c r="D12" s="23"/>
    </row>
    <row r="13" spans="1:13" ht="15" x14ac:dyDescent="0.25">
      <c r="A13" s="6"/>
      <c r="B13" s="5"/>
      <c r="C13" s="5"/>
      <c r="D13" s="5"/>
    </row>
    <row r="14" spans="1:13" ht="32.25" customHeight="1" x14ac:dyDescent="0.2">
      <c r="A14" s="55" t="s">
        <v>83</v>
      </c>
      <c r="B14" s="56" t="s">
        <v>214</v>
      </c>
      <c r="C14" s="62" t="s">
        <v>184</v>
      </c>
      <c r="D14" s="70" t="s">
        <v>190</v>
      </c>
      <c r="E14" s="70" t="s">
        <v>195</v>
      </c>
      <c r="F14" s="70" t="s">
        <v>197</v>
      </c>
      <c r="G14" s="89" t="s">
        <v>198</v>
      </c>
      <c r="H14" s="99" t="s">
        <v>217</v>
      </c>
      <c r="I14" s="113" t="s">
        <v>232</v>
      </c>
      <c r="J14" s="113" t="s">
        <v>233</v>
      </c>
      <c r="K14" s="138" t="s">
        <v>260</v>
      </c>
      <c r="L14" s="139" t="s">
        <v>262</v>
      </c>
      <c r="M14" s="143" t="s">
        <v>271</v>
      </c>
    </row>
    <row r="15" spans="1:13" s="152" customFormat="1" ht="15.6" customHeight="1" x14ac:dyDescent="0.2">
      <c r="A15" s="145" t="s">
        <v>242</v>
      </c>
      <c r="B15" s="146" t="s">
        <v>263</v>
      </c>
      <c r="C15" s="144" t="s">
        <v>186</v>
      </c>
      <c r="D15" s="144" t="s">
        <v>186</v>
      </c>
      <c r="E15" s="144" t="s">
        <v>186</v>
      </c>
      <c r="F15" s="144" t="s">
        <v>186</v>
      </c>
      <c r="G15" s="147">
        <v>2</v>
      </c>
      <c r="H15" s="148">
        <v>2</v>
      </c>
      <c r="I15" s="149">
        <v>2</v>
      </c>
      <c r="J15" s="150">
        <v>4</v>
      </c>
      <c r="K15" s="150">
        <v>1</v>
      </c>
      <c r="L15" s="150">
        <v>2</v>
      </c>
      <c r="M15" s="151">
        <v>4</v>
      </c>
    </row>
    <row r="16" spans="1:13" s="152" customFormat="1" ht="15.6" customHeight="1" x14ac:dyDescent="0.2">
      <c r="A16" s="153"/>
      <c r="B16" s="146" t="s">
        <v>243</v>
      </c>
      <c r="C16" s="144" t="s">
        <v>186</v>
      </c>
      <c r="D16" s="144" t="s">
        <v>186</v>
      </c>
      <c r="E16" s="144" t="s">
        <v>186</v>
      </c>
      <c r="F16" s="144" t="s">
        <v>186</v>
      </c>
      <c r="G16" s="154">
        <v>0</v>
      </c>
      <c r="H16" s="155">
        <v>2</v>
      </c>
      <c r="I16" s="156">
        <v>1</v>
      </c>
      <c r="J16" s="157">
        <v>6</v>
      </c>
      <c r="K16" s="157">
        <v>12</v>
      </c>
      <c r="L16" s="157">
        <v>17</v>
      </c>
      <c r="M16" s="158">
        <v>6</v>
      </c>
    </row>
    <row r="17" spans="1:13" s="152" customFormat="1" ht="15.6" customHeight="1" x14ac:dyDescent="0.2">
      <c r="A17" s="153"/>
      <c r="B17" s="146" t="s">
        <v>244</v>
      </c>
      <c r="C17" s="144" t="s">
        <v>186</v>
      </c>
      <c r="D17" s="144" t="s">
        <v>186</v>
      </c>
      <c r="E17" s="144" t="s">
        <v>186</v>
      </c>
      <c r="F17" s="144" t="s">
        <v>186</v>
      </c>
      <c r="G17" s="154">
        <v>3</v>
      </c>
      <c r="H17" s="155">
        <v>4</v>
      </c>
      <c r="I17" s="156">
        <v>1</v>
      </c>
      <c r="J17" s="157">
        <v>3</v>
      </c>
      <c r="K17" s="157">
        <v>4</v>
      </c>
      <c r="L17" s="157">
        <v>8</v>
      </c>
      <c r="M17" s="158">
        <v>4</v>
      </c>
    </row>
    <row r="18" spans="1:13" s="152" customFormat="1" ht="15.6" customHeight="1" x14ac:dyDescent="0.2">
      <c r="A18" s="153"/>
      <c r="B18" s="159" t="s">
        <v>12</v>
      </c>
      <c r="C18" s="144" t="s">
        <v>186</v>
      </c>
      <c r="D18" s="144" t="s">
        <v>186</v>
      </c>
      <c r="E18" s="144" t="s">
        <v>186</v>
      </c>
      <c r="F18" s="144" t="s">
        <v>186</v>
      </c>
      <c r="G18" s="160">
        <f t="shared" ref="G18:M18" si="0">SUM(G15:G17)</f>
        <v>5</v>
      </c>
      <c r="H18" s="160">
        <f t="shared" si="0"/>
        <v>8</v>
      </c>
      <c r="I18" s="160">
        <f t="shared" si="0"/>
        <v>4</v>
      </c>
      <c r="J18" s="160">
        <f t="shared" si="0"/>
        <v>13</v>
      </c>
      <c r="K18" s="160">
        <f t="shared" si="0"/>
        <v>17</v>
      </c>
      <c r="L18" s="160">
        <f t="shared" si="0"/>
        <v>27</v>
      </c>
      <c r="M18" s="160">
        <f t="shared" si="0"/>
        <v>14</v>
      </c>
    </row>
    <row r="19" spans="1:13" s="152" customFormat="1" ht="15.6" customHeight="1" x14ac:dyDescent="0.2">
      <c r="A19" s="161" t="s">
        <v>86</v>
      </c>
      <c r="B19" s="162" t="s">
        <v>116</v>
      </c>
      <c r="C19" s="157">
        <v>0</v>
      </c>
      <c r="D19" s="157">
        <v>1</v>
      </c>
      <c r="E19" s="157">
        <v>1</v>
      </c>
      <c r="F19" s="157">
        <v>11</v>
      </c>
      <c r="G19" s="154">
        <v>16</v>
      </c>
      <c r="H19" s="155">
        <v>12</v>
      </c>
      <c r="I19" s="156">
        <v>16</v>
      </c>
      <c r="J19" s="157">
        <v>8</v>
      </c>
      <c r="K19" s="157">
        <v>16</v>
      </c>
      <c r="L19" s="157">
        <v>8</v>
      </c>
      <c r="M19" s="158">
        <v>14</v>
      </c>
    </row>
    <row r="20" spans="1:13" s="152" customFormat="1" ht="15.6" customHeight="1" x14ac:dyDescent="0.2">
      <c r="A20" s="161"/>
      <c r="B20" s="163" t="s">
        <v>245</v>
      </c>
      <c r="C20" s="144" t="s">
        <v>186</v>
      </c>
      <c r="D20" s="144" t="s">
        <v>186</v>
      </c>
      <c r="E20" s="144" t="s">
        <v>186</v>
      </c>
      <c r="F20" s="144" t="s">
        <v>186</v>
      </c>
      <c r="G20" s="154">
        <v>1</v>
      </c>
      <c r="H20" s="155">
        <v>0</v>
      </c>
      <c r="I20" s="156">
        <v>0</v>
      </c>
      <c r="J20" s="157">
        <v>0</v>
      </c>
      <c r="K20" s="157">
        <v>0</v>
      </c>
      <c r="L20" s="157">
        <v>0</v>
      </c>
      <c r="M20" s="158">
        <v>0</v>
      </c>
    </row>
    <row r="21" spans="1:13" s="152" customFormat="1" ht="15.6" customHeight="1" x14ac:dyDescent="0.2">
      <c r="A21" s="153"/>
      <c r="B21" s="162" t="s">
        <v>117</v>
      </c>
      <c r="C21" s="157">
        <v>0</v>
      </c>
      <c r="D21" s="157">
        <v>1</v>
      </c>
      <c r="E21" s="157">
        <v>1</v>
      </c>
      <c r="F21" s="157">
        <v>0</v>
      </c>
      <c r="G21" s="154">
        <v>1</v>
      </c>
      <c r="H21" s="155">
        <v>1</v>
      </c>
      <c r="I21" s="156">
        <v>2</v>
      </c>
      <c r="J21" s="157">
        <v>3</v>
      </c>
      <c r="K21" s="157">
        <v>1</v>
      </c>
      <c r="L21" s="157">
        <v>2</v>
      </c>
      <c r="M21" s="158">
        <v>1</v>
      </c>
    </row>
    <row r="22" spans="1:13" s="152" customFormat="1" ht="15.6" customHeight="1" x14ac:dyDescent="0.2">
      <c r="A22" s="153"/>
      <c r="B22" s="162" t="s">
        <v>87</v>
      </c>
      <c r="C22" s="157">
        <v>0</v>
      </c>
      <c r="D22" s="157">
        <v>0</v>
      </c>
      <c r="E22" s="157">
        <v>8</v>
      </c>
      <c r="F22" s="157">
        <v>18</v>
      </c>
      <c r="G22" s="154">
        <v>7</v>
      </c>
      <c r="H22" s="155">
        <v>15</v>
      </c>
      <c r="I22" s="156">
        <v>17</v>
      </c>
      <c r="J22" s="157">
        <v>26</v>
      </c>
      <c r="K22" s="157">
        <v>25</v>
      </c>
      <c r="L22" s="157">
        <v>21</v>
      </c>
      <c r="M22" s="158">
        <v>16</v>
      </c>
    </row>
    <row r="23" spans="1:13" s="152" customFormat="1" ht="15.6" customHeight="1" x14ac:dyDescent="0.2">
      <c r="A23" s="153"/>
      <c r="B23" s="162" t="s">
        <v>220</v>
      </c>
      <c r="C23" s="157">
        <v>0</v>
      </c>
      <c r="D23" s="157">
        <v>1</v>
      </c>
      <c r="E23" s="157">
        <v>1</v>
      </c>
      <c r="F23" s="157">
        <v>1</v>
      </c>
      <c r="G23" s="154">
        <v>3</v>
      </c>
      <c r="H23" s="155">
        <v>6</v>
      </c>
      <c r="I23" s="156">
        <v>41</v>
      </c>
      <c r="J23" s="157">
        <v>54</v>
      </c>
      <c r="K23" s="157">
        <v>44</v>
      </c>
      <c r="L23" s="157">
        <v>11</v>
      </c>
      <c r="M23" s="158">
        <v>9</v>
      </c>
    </row>
    <row r="24" spans="1:13" s="152" customFormat="1" ht="15.6" customHeight="1" x14ac:dyDescent="0.2">
      <c r="A24" s="153"/>
      <c r="B24" s="162" t="s">
        <v>219</v>
      </c>
      <c r="C24" s="157">
        <v>0</v>
      </c>
      <c r="D24" s="157">
        <v>0</v>
      </c>
      <c r="E24" s="157">
        <v>0</v>
      </c>
      <c r="F24" s="157">
        <v>0</v>
      </c>
      <c r="G24" s="154">
        <v>0</v>
      </c>
      <c r="H24" s="155">
        <v>3</v>
      </c>
      <c r="I24" s="156">
        <v>0</v>
      </c>
      <c r="J24" s="157">
        <v>2</v>
      </c>
      <c r="K24" s="157">
        <v>0</v>
      </c>
      <c r="L24" s="157">
        <v>1</v>
      </c>
      <c r="M24" s="158">
        <v>0</v>
      </c>
    </row>
    <row r="25" spans="1:13" s="152" customFormat="1" ht="15.6" customHeight="1" x14ac:dyDescent="0.2">
      <c r="A25" s="153"/>
      <c r="B25" s="162" t="s">
        <v>199</v>
      </c>
      <c r="C25" s="157">
        <v>0</v>
      </c>
      <c r="D25" s="157">
        <v>0</v>
      </c>
      <c r="E25" s="157">
        <v>0</v>
      </c>
      <c r="F25" s="157">
        <v>6</v>
      </c>
      <c r="G25" s="154">
        <v>0</v>
      </c>
      <c r="H25" s="155">
        <v>1</v>
      </c>
      <c r="I25" s="156">
        <v>4</v>
      </c>
      <c r="J25" s="157">
        <v>0</v>
      </c>
      <c r="K25" s="157">
        <v>1</v>
      </c>
      <c r="L25" s="157">
        <v>3</v>
      </c>
      <c r="M25" s="158">
        <v>0</v>
      </c>
    </row>
    <row r="26" spans="1:13" s="152" customFormat="1" ht="15.6" customHeight="1" x14ac:dyDescent="0.2">
      <c r="A26" s="153"/>
      <c r="B26" s="162" t="s">
        <v>118</v>
      </c>
      <c r="C26" s="157">
        <v>0</v>
      </c>
      <c r="D26" s="157">
        <v>0</v>
      </c>
      <c r="E26" s="157">
        <v>0</v>
      </c>
      <c r="F26" s="157">
        <v>1</v>
      </c>
      <c r="G26" s="154">
        <v>0</v>
      </c>
      <c r="H26" s="155">
        <v>1</v>
      </c>
      <c r="I26" s="156">
        <v>0</v>
      </c>
      <c r="J26" s="157">
        <v>0</v>
      </c>
      <c r="K26" s="157">
        <v>0</v>
      </c>
      <c r="L26" s="157">
        <v>1</v>
      </c>
      <c r="M26" s="158">
        <v>0</v>
      </c>
    </row>
    <row r="27" spans="1:13" s="152" customFormat="1" ht="15.6" customHeight="1" x14ac:dyDescent="0.2">
      <c r="A27" s="153"/>
      <c r="B27" s="162" t="s">
        <v>119</v>
      </c>
      <c r="C27" s="157">
        <v>0</v>
      </c>
      <c r="D27" s="157">
        <v>0</v>
      </c>
      <c r="E27" s="157">
        <v>4</v>
      </c>
      <c r="F27" s="157">
        <v>1</v>
      </c>
      <c r="G27" s="154">
        <v>0</v>
      </c>
      <c r="H27" s="155">
        <v>0</v>
      </c>
      <c r="I27" s="156">
        <v>0</v>
      </c>
      <c r="J27" s="157">
        <v>0</v>
      </c>
      <c r="K27" s="157">
        <v>0</v>
      </c>
      <c r="L27" s="157">
        <v>2</v>
      </c>
      <c r="M27" s="158">
        <v>0</v>
      </c>
    </row>
    <row r="28" spans="1:13" s="152" customFormat="1" ht="15.6" customHeight="1" x14ac:dyDescent="0.2">
      <c r="A28" s="153"/>
      <c r="B28" s="162" t="s">
        <v>76</v>
      </c>
      <c r="C28" s="157">
        <v>8</v>
      </c>
      <c r="D28" s="157">
        <v>10</v>
      </c>
      <c r="E28" s="157">
        <v>26</v>
      </c>
      <c r="F28" s="157">
        <v>35</v>
      </c>
      <c r="G28" s="154">
        <v>39</v>
      </c>
      <c r="H28" s="155">
        <v>24</v>
      </c>
      <c r="I28" s="156">
        <v>30</v>
      </c>
      <c r="J28" s="157">
        <v>39</v>
      </c>
      <c r="K28" s="157">
        <v>46</v>
      </c>
      <c r="L28" s="157">
        <v>16</v>
      </c>
      <c r="M28" s="158">
        <v>29</v>
      </c>
    </row>
    <row r="29" spans="1:13" s="152" customFormat="1" ht="15.6" customHeight="1" x14ac:dyDescent="0.2">
      <c r="A29" s="164"/>
      <c r="B29" s="146" t="s">
        <v>246</v>
      </c>
      <c r="C29" s="144" t="s">
        <v>186</v>
      </c>
      <c r="D29" s="144" t="s">
        <v>186</v>
      </c>
      <c r="E29" s="144" t="s">
        <v>186</v>
      </c>
      <c r="F29" s="144" t="s">
        <v>186</v>
      </c>
      <c r="G29" s="154">
        <v>0</v>
      </c>
      <c r="H29" s="155">
        <v>2</v>
      </c>
      <c r="I29" s="156">
        <v>1</v>
      </c>
      <c r="J29" s="157">
        <v>0</v>
      </c>
      <c r="K29" s="157">
        <v>0</v>
      </c>
      <c r="L29" s="157">
        <v>0</v>
      </c>
      <c r="M29" s="158">
        <v>2</v>
      </c>
    </row>
    <row r="30" spans="1:13" s="152" customFormat="1" ht="15.6" customHeight="1" x14ac:dyDescent="0.2">
      <c r="A30" s="153"/>
      <c r="B30" s="162" t="s">
        <v>120</v>
      </c>
      <c r="C30" s="157">
        <v>0</v>
      </c>
      <c r="D30" s="157">
        <v>0</v>
      </c>
      <c r="E30" s="157">
        <v>0</v>
      </c>
      <c r="F30" s="157">
        <v>1</v>
      </c>
      <c r="G30" s="154">
        <v>0</v>
      </c>
      <c r="H30" s="155">
        <v>0</v>
      </c>
      <c r="I30" s="156">
        <v>0</v>
      </c>
      <c r="J30" s="157">
        <v>0</v>
      </c>
      <c r="K30" s="157">
        <v>0</v>
      </c>
      <c r="L30" s="157">
        <v>0</v>
      </c>
      <c r="M30" s="158">
        <v>0</v>
      </c>
    </row>
    <row r="31" spans="1:13" s="152" customFormat="1" ht="15.6" customHeight="1" x14ac:dyDescent="0.2">
      <c r="A31" s="164"/>
      <c r="B31" s="146" t="s">
        <v>247</v>
      </c>
      <c r="C31" s="144" t="s">
        <v>186</v>
      </c>
      <c r="D31" s="144" t="s">
        <v>186</v>
      </c>
      <c r="E31" s="144" t="s">
        <v>186</v>
      </c>
      <c r="F31" s="144" t="s">
        <v>186</v>
      </c>
      <c r="G31" s="154">
        <v>0</v>
      </c>
      <c r="H31" s="155">
        <v>1</v>
      </c>
      <c r="I31" s="156">
        <v>1</v>
      </c>
      <c r="J31" s="157">
        <v>0</v>
      </c>
      <c r="K31" s="157">
        <v>0</v>
      </c>
      <c r="L31" s="157">
        <v>0</v>
      </c>
      <c r="M31" s="158">
        <v>0</v>
      </c>
    </row>
    <row r="32" spans="1:13" s="152" customFormat="1" ht="15.6" customHeight="1" x14ac:dyDescent="0.2">
      <c r="A32" s="153"/>
      <c r="B32" s="162" t="s">
        <v>196</v>
      </c>
      <c r="C32" s="157">
        <v>1</v>
      </c>
      <c r="D32" s="157">
        <v>6</v>
      </c>
      <c r="E32" s="157">
        <v>8</v>
      </c>
      <c r="F32" s="157">
        <v>8</v>
      </c>
      <c r="G32" s="154">
        <v>29</v>
      </c>
      <c r="H32" s="155">
        <v>27</v>
      </c>
      <c r="I32" s="156">
        <v>19</v>
      </c>
      <c r="J32" s="157">
        <v>19</v>
      </c>
      <c r="K32" s="157">
        <v>51</v>
      </c>
      <c r="L32" s="157">
        <v>46</v>
      </c>
      <c r="M32" s="158">
        <v>17</v>
      </c>
    </row>
    <row r="33" spans="1:13" ht="15.6" customHeight="1" x14ac:dyDescent="0.2">
      <c r="A33" s="59"/>
      <c r="B33" s="60" t="s">
        <v>12</v>
      </c>
      <c r="C33" s="61">
        <f t="shared" ref="C33:M33" si="1" xml:space="preserve"> SUM(C19:C32)</f>
        <v>9</v>
      </c>
      <c r="D33" s="61">
        <f t="shared" si="1"/>
        <v>19</v>
      </c>
      <c r="E33" s="61">
        <f t="shared" si="1"/>
        <v>49</v>
      </c>
      <c r="F33" s="61">
        <f t="shared" si="1"/>
        <v>82</v>
      </c>
      <c r="G33" s="61">
        <f t="shared" si="1"/>
        <v>96</v>
      </c>
      <c r="H33" s="61">
        <f t="shared" si="1"/>
        <v>93</v>
      </c>
      <c r="I33" s="61">
        <f t="shared" si="1"/>
        <v>131</v>
      </c>
      <c r="J33" s="61">
        <f t="shared" si="1"/>
        <v>151</v>
      </c>
      <c r="K33" s="61">
        <f t="shared" si="1"/>
        <v>184</v>
      </c>
      <c r="L33" s="61">
        <f t="shared" si="1"/>
        <v>111</v>
      </c>
      <c r="M33" s="61">
        <f t="shared" si="1"/>
        <v>88</v>
      </c>
    </row>
    <row r="34" spans="1:13" s="152" customFormat="1" ht="15.6" customHeight="1" x14ac:dyDescent="0.2">
      <c r="A34" s="145" t="s">
        <v>249</v>
      </c>
      <c r="B34" s="146" t="s">
        <v>248</v>
      </c>
      <c r="C34" s="144" t="s">
        <v>186</v>
      </c>
      <c r="D34" s="144" t="s">
        <v>186</v>
      </c>
      <c r="E34" s="144" t="s">
        <v>186</v>
      </c>
      <c r="F34" s="144" t="s">
        <v>186</v>
      </c>
      <c r="G34" s="147">
        <v>0</v>
      </c>
      <c r="H34" s="155">
        <v>0</v>
      </c>
      <c r="I34" s="156">
        <v>0</v>
      </c>
      <c r="J34" s="157">
        <v>0</v>
      </c>
      <c r="K34" s="157">
        <v>0</v>
      </c>
      <c r="L34" s="157">
        <v>0</v>
      </c>
      <c r="M34" s="158">
        <v>0</v>
      </c>
    </row>
    <row r="35" spans="1:13" s="152" customFormat="1" ht="15.6" customHeight="1" x14ac:dyDescent="0.2">
      <c r="A35" s="161"/>
      <c r="B35" s="146" t="s">
        <v>266</v>
      </c>
      <c r="C35" s="157">
        <v>0</v>
      </c>
      <c r="D35" s="157">
        <v>0</v>
      </c>
      <c r="E35" s="157">
        <v>0</v>
      </c>
      <c r="F35" s="157">
        <v>0</v>
      </c>
      <c r="G35" s="144" t="s">
        <v>186</v>
      </c>
      <c r="H35" s="144" t="s">
        <v>186</v>
      </c>
      <c r="I35" s="144" t="s">
        <v>186</v>
      </c>
      <c r="J35" s="144" t="s">
        <v>186</v>
      </c>
      <c r="K35" s="144" t="s">
        <v>186</v>
      </c>
      <c r="L35" s="144" t="s">
        <v>186</v>
      </c>
      <c r="M35" s="144" t="s">
        <v>186</v>
      </c>
    </row>
    <row r="36" spans="1:13" s="152" customFormat="1" ht="15.6" customHeight="1" x14ac:dyDescent="0.2">
      <c r="A36" s="153"/>
      <c r="B36" s="162" t="s">
        <v>84</v>
      </c>
      <c r="C36" s="157">
        <v>0</v>
      </c>
      <c r="D36" s="157">
        <v>0</v>
      </c>
      <c r="E36" s="157">
        <v>0</v>
      </c>
      <c r="F36" s="157">
        <v>0</v>
      </c>
      <c r="G36" s="154">
        <v>0</v>
      </c>
      <c r="H36" s="155">
        <v>0</v>
      </c>
      <c r="I36" s="156">
        <v>0</v>
      </c>
      <c r="J36" s="157">
        <v>0</v>
      </c>
      <c r="K36" s="157">
        <v>0</v>
      </c>
      <c r="L36" s="157">
        <v>0</v>
      </c>
      <c r="M36" s="158">
        <v>0</v>
      </c>
    </row>
    <row r="37" spans="1:13" s="152" customFormat="1" ht="15.6" customHeight="1" x14ac:dyDescent="0.2">
      <c r="A37" s="153"/>
      <c r="B37" s="162" t="s">
        <v>76</v>
      </c>
      <c r="C37" s="157">
        <v>0</v>
      </c>
      <c r="D37" s="157">
        <v>0</v>
      </c>
      <c r="E37" s="157">
        <v>0</v>
      </c>
      <c r="F37" s="157">
        <v>0</v>
      </c>
      <c r="G37" s="154">
        <v>0</v>
      </c>
      <c r="H37" s="155">
        <v>0</v>
      </c>
      <c r="I37" s="156">
        <v>0</v>
      </c>
      <c r="J37" s="157">
        <v>0</v>
      </c>
      <c r="K37" s="157">
        <v>0</v>
      </c>
      <c r="L37" s="157">
        <v>0</v>
      </c>
      <c r="M37" s="158">
        <v>0</v>
      </c>
    </row>
    <row r="38" spans="1:13" s="152" customFormat="1" ht="15.6" customHeight="1" x14ac:dyDescent="0.2">
      <c r="A38" s="153"/>
      <c r="B38" s="146" t="s">
        <v>269</v>
      </c>
      <c r="C38" s="157">
        <v>0</v>
      </c>
      <c r="D38" s="157">
        <v>0</v>
      </c>
      <c r="E38" s="157">
        <v>0</v>
      </c>
      <c r="F38" s="157">
        <v>0</v>
      </c>
      <c r="G38" s="144" t="s">
        <v>186</v>
      </c>
      <c r="H38" s="144" t="s">
        <v>186</v>
      </c>
      <c r="I38" s="144" t="s">
        <v>186</v>
      </c>
      <c r="J38" s="144" t="s">
        <v>186</v>
      </c>
      <c r="K38" s="144" t="s">
        <v>186</v>
      </c>
      <c r="L38" s="144" t="s">
        <v>186</v>
      </c>
      <c r="M38" s="144" t="s">
        <v>186</v>
      </c>
    </row>
    <row r="39" spans="1:13" s="152" customFormat="1" ht="15.6" customHeight="1" x14ac:dyDescent="0.2">
      <c r="A39" s="164"/>
      <c r="B39" s="162" t="s">
        <v>85</v>
      </c>
      <c r="C39" s="154">
        <v>0</v>
      </c>
      <c r="D39" s="154">
        <v>0</v>
      </c>
      <c r="E39" s="154">
        <v>0</v>
      </c>
      <c r="F39" s="154">
        <v>0</v>
      </c>
      <c r="G39" s="154">
        <v>0</v>
      </c>
      <c r="H39" s="155">
        <v>0</v>
      </c>
      <c r="I39" s="156">
        <v>0</v>
      </c>
      <c r="J39" s="157">
        <v>0</v>
      </c>
      <c r="K39" s="157">
        <v>0</v>
      </c>
      <c r="L39" s="157">
        <v>0</v>
      </c>
      <c r="M39" s="158">
        <v>0</v>
      </c>
    </row>
    <row r="40" spans="1:13" s="152" customFormat="1" ht="15.6" customHeight="1" x14ac:dyDescent="0.2">
      <c r="A40" s="153"/>
      <c r="B40" s="146" t="s">
        <v>250</v>
      </c>
      <c r="C40" s="144" t="s">
        <v>186</v>
      </c>
      <c r="D40" s="144" t="s">
        <v>186</v>
      </c>
      <c r="E40" s="144" t="s">
        <v>186</v>
      </c>
      <c r="F40" s="144" t="s">
        <v>186</v>
      </c>
      <c r="G40" s="154">
        <v>0</v>
      </c>
      <c r="H40" s="155">
        <v>0</v>
      </c>
      <c r="I40" s="156">
        <v>0</v>
      </c>
      <c r="J40" s="157">
        <v>0</v>
      </c>
      <c r="K40" s="157">
        <v>0</v>
      </c>
      <c r="L40" s="157">
        <v>0</v>
      </c>
      <c r="M40" s="158">
        <v>0</v>
      </c>
    </row>
    <row r="41" spans="1:13" s="152" customFormat="1" ht="15.6" customHeight="1" x14ac:dyDescent="0.2">
      <c r="A41" s="153"/>
      <c r="B41" s="159" t="s">
        <v>12</v>
      </c>
      <c r="C41" s="160">
        <f t="shared" ref="C41:I41" si="2">SUM(C34:C40)</f>
        <v>0</v>
      </c>
      <c r="D41" s="160">
        <f t="shared" si="2"/>
        <v>0</v>
      </c>
      <c r="E41" s="160">
        <f t="shared" si="2"/>
        <v>0</v>
      </c>
      <c r="F41" s="160">
        <f t="shared" si="2"/>
        <v>0</v>
      </c>
      <c r="G41" s="160">
        <f t="shared" si="2"/>
        <v>0</v>
      </c>
      <c r="H41" s="160">
        <f t="shared" si="2"/>
        <v>0</v>
      </c>
      <c r="I41" s="160">
        <f t="shared" si="2"/>
        <v>0</v>
      </c>
      <c r="J41" s="160">
        <v>0</v>
      </c>
      <c r="K41" s="160">
        <v>0</v>
      </c>
      <c r="L41" s="160">
        <v>0</v>
      </c>
      <c r="M41" s="160">
        <v>0</v>
      </c>
    </row>
    <row r="42" spans="1:13" s="152" customFormat="1" ht="15.6" customHeight="1" x14ac:dyDescent="0.2">
      <c r="A42" s="161" t="s">
        <v>182</v>
      </c>
      <c r="B42" s="162" t="s">
        <v>88</v>
      </c>
      <c r="C42" s="157">
        <v>0</v>
      </c>
      <c r="D42" s="157">
        <v>0</v>
      </c>
      <c r="E42" s="157">
        <v>0</v>
      </c>
      <c r="F42" s="157">
        <v>0</v>
      </c>
      <c r="G42" s="154">
        <v>0</v>
      </c>
      <c r="H42" s="155">
        <v>1</v>
      </c>
      <c r="I42" s="156">
        <v>4</v>
      </c>
      <c r="J42" s="157">
        <v>2</v>
      </c>
      <c r="K42" s="165">
        <v>2</v>
      </c>
      <c r="L42" s="166">
        <v>1</v>
      </c>
      <c r="M42" s="167">
        <v>1</v>
      </c>
    </row>
    <row r="43" spans="1:13" s="152" customFormat="1" ht="15.6" customHeight="1" x14ac:dyDescent="0.2">
      <c r="A43" s="153"/>
      <c r="B43" s="162" t="s">
        <v>89</v>
      </c>
      <c r="C43" s="157">
        <v>0</v>
      </c>
      <c r="D43" s="157">
        <v>0</v>
      </c>
      <c r="E43" s="157">
        <v>0</v>
      </c>
      <c r="F43" s="157">
        <v>1</v>
      </c>
      <c r="G43" s="154">
        <v>1</v>
      </c>
      <c r="H43" s="155">
        <v>2</v>
      </c>
      <c r="I43" s="157">
        <v>0</v>
      </c>
      <c r="J43" s="157">
        <v>0</v>
      </c>
      <c r="K43" s="168">
        <v>4</v>
      </c>
      <c r="L43" s="166">
        <v>82</v>
      </c>
      <c r="M43" s="167">
        <v>1</v>
      </c>
    </row>
    <row r="44" spans="1:13" s="152" customFormat="1" ht="15.6" customHeight="1" x14ac:dyDescent="0.2">
      <c r="A44" s="153"/>
      <c r="B44" s="162" t="s">
        <v>76</v>
      </c>
      <c r="C44" s="157">
        <v>1</v>
      </c>
      <c r="D44" s="157">
        <v>5</v>
      </c>
      <c r="E44" s="157">
        <v>0</v>
      </c>
      <c r="F44" s="157">
        <v>10</v>
      </c>
      <c r="G44" s="154">
        <v>6</v>
      </c>
      <c r="H44" s="155">
        <v>11</v>
      </c>
      <c r="I44" s="157">
        <v>8</v>
      </c>
      <c r="J44" s="157">
        <v>5</v>
      </c>
      <c r="K44" s="168">
        <v>26</v>
      </c>
      <c r="L44" s="166">
        <v>0</v>
      </c>
      <c r="M44" s="167">
        <v>3</v>
      </c>
    </row>
    <row r="45" spans="1:13" s="152" customFormat="1" ht="15.6" customHeight="1" x14ac:dyDescent="0.2">
      <c r="A45" s="153"/>
      <c r="B45" s="162" t="s">
        <v>90</v>
      </c>
      <c r="C45" s="157">
        <v>4</v>
      </c>
      <c r="D45" s="157">
        <v>13</v>
      </c>
      <c r="E45" s="157">
        <v>11</v>
      </c>
      <c r="F45" s="157">
        <v>222</v>
      </c>
      <c r="G45" s="154">
        <v>283</v>
      </c>
      <c r="H45" s="155">
        <v>556</v>
      </c>
      <c r="I45" s="157">
        <v>1330</v>
      </c>
      <c r="J45" s="157">
        <v>2671</v>
      </c>
      <c r="K45" s="168">
        <v>4078</v>
      </c>
      <c r="L45" s="166">
        <v>5713</v>
      </c>
      <c r="M45" s="167">
        <v>3258</v>
      </c>
    </row>
    <row r="46" spans="1:13" s="152" customFormat="1" ht="15.6" customHeight="1" x14ac:dyDescent="0.2">
      <c r="A46" s="164"/>
      <c r="B46" s="146" t="s">
        <v>251</v>
      </c>
      <c r="C46" s="144" t="s">
        <v>186</v>
      </c>
      <c r="D46" s="144" t="s">
        <v>186</v>
      </c>
      <c r="E46" s="144" t="s">
        <v>186</v>
      </c>
      <c r="F46" s="144" t="s">
        <v>186</v>
      </c>
      <c r="G46" s="154">
        <v>7</v>
      </c>
      <c r="H46" s="155">
        <v>38</v>
      </c>
      <c r="I46" s="157">
        <v>86</v>
      </c>
      <c r="J46" s="157">
        <v>74</v>
      </c>
      <c r="K46" s="168">
        <v>62</v>
      </c>
      <c r="L46" s="166">
        <v>201</v>
      </c>
      <c r="M46" s="167">
        <v>37</v>
      </c>
    </row>
    <row r="47" spans="1:13" s="152" customFormat="1" ht="15.6" customHeight="1" x14ac:dyDescent="0.2">
      <c r="A47" s="153"/>
      <c r="B47" s="162" t="s">
        <v>91</v>
      </c>
      <c r="C47" s="157">
        <v>0</v>
      </c>
      <c r="D47" s="157">
        <v>4</v>
      </c>
      <c r="E47" s="157">
        <v>0</v>
      </c>
      <c r="F47" s="157">
        <v>0</v>
      </c>
      <c r="G47" s="154">
        <v>2</v>
      </c>
      <c r="H47" s="155">
        <v>8</v>
      </c>
      <c r="I47" s="157">
        <v>21</v>
      </c>
      <c r="J47" s="157">
        <v>14</v>
      </c>
      <c r="K47" s="168">
        <v>25</v>
      </c>
      <c r="L47" s="166">
        <v>77</v>
      </c>
      <c r="M47" s="167">
        <v>40</v>
      </c>
    </row>
    <row r="48" spans="1:13" s="152" customFormat="1" ht="15.6" customHeight="1" x14ac:dyDescent="0.2">
      <c r="A48" s="153"/>
      <c r="B48" s="162" t="s">
        <v>92</v>
      </c>
      <c r="C48" s="157">
        <v>0</v>
      </c>
      <c r="D48" s="157">
        <v>0</v>
      </c>
      <c r="E48" s="157">
        <v>0</v>
      </c>
      <c r="F48" s="157">
        <v>1</v>
      </c>
      <c r="G48" s="154">
        <v>2</v>
      </c>
      <c r="H48" s="155">
        <v>1</v>
      </c>
      <c r="I48" s="157">
        <v>10</v>
      </c>
      <c r="J48" s="157">
        <v>7</v>
      </c>
      <c r="K48" s="168">
        <v>4</v>
      </c>
      <c r="L48" s="166">
        <v>27</v>
      </c>
      <c r="M48" s="167">
        <v>3</v>
      </c>
    </row>
    <row r="49" spans="1:13" s="152" customFormat="1" ht="15.6" customHeight="1" x14ac:dyDescent="0.2">
      <c r="A49" s="153"/>
      <c r="B49" s="159" t="s">
        <v>12</v>
      </c>
      <c r="C49" s="160">
        <f t="shared" ref="C49:M49" si="3">SUM(C42:C48)</f>
        <v>5</v>
      </c>
      <c r="D49" s="160">
        <f t="shared" si="3"/>
        <v>22</v>
      </c>
      <c r="E49" s="160">
        <f t="shared" si="3"/>
        <v>11</v>
      </c>
      <c r="F49" s="160">
        <f t="shared" si="3"/>
        <v>234</v>
      </c>
      <c r="G49" s="160">
        <f t="shared" si="3"/>
        <v>301</v>
      </c>
      <c r="H49" s="160">
        <f t="shared" si="3"/>
        <v>617</v>
      </c>
      <c r="I49" s="160">
        <f t="shared" si="3"/>
        <v>1459</v>
      </c>
      <c r="J49" s="160">
        <f t="shared" si="3"/>
        <v>2773</v>
      </c>
      <c r="K49" s="160">
        <f t="shared" si="3"/>
        <v>4201</v>
      </c>
      <c r="L49" s="160">
        <f t="shared" si="3"/>
        <v>6101</v>
      </c>
      <c r="M49" s="160">
        <f t="shared" si="3"/>
        <v>3343</v>
      </c>
    </row>
    <row r="50" spans="1:13" s="152" customFormat="1" ht="15.6" customHeight="1" x14ac:dyDescent="0.2">
      <c r="A50" s="161" t="s">
        <v>121</v>
      </c>
      <c r="B50" s="162" t="s">
        <v>144</v>
      </c>
      <c r="C50" s="157">
        <v>0</v>
      </c>
      <c r="D50" s="157">
        <v>0</v>
      </c>
      <c r="E50" s="157">
        <v>0</v>
      </c>
      <c r="F50" s="157">
        <v>0</v>
      </c>
      <c r="G50" s="154">
        <v>0</v>
      </c>
      <c r="H50" s="155">
        <v>0</v>
      </c>
      <c r="I50" s="157">
        <v>0</v>
      </c>
      <c r="J50" s="157">
        <v>0</v>
      </c>
      <c r="K50" s="157">
        <v>0</v>
      </c>
      <c r="L50" s="157">
        <v>0</v>
      </c>
      <c r="M50" s="158">
        <v>0</v>
      </c>
    </row>
    <row r="51" spans="1:13" s="152" customFormat="1" ht="15.6" customHeight="1" x14ac:dyDescent="0.2">
      <c r="A51" s="169"/>
      <c r="B51" s="162" t="s">
        <v>215</v>
      </c>
      <c r="C51" s="157">
        <v>0</v>
      </c>
      <c r="D51" s="157">
        <v>0</v>
      </c>
      <c r="E51" s="157">
        <v>0</v>
      </c>
      <c r="F51" s="157">
        <v>0</v>
      </c>
      <c r="G51" s="154">
        <v>0</v>
      </c>
      <c r="H51" s="155">
        <v>0</v>
      </c>
      <c r="I51" s="157">
        <v>0</v>
      </c>
      <c r="J51" s="157">
        <v>0</v>
      </c>
      <c r="K51" s="157">
        <v>0</v>
      </c>
      <c r="L51" s="157">
        <v>0</v>
      </c>
      <c r="M51" s="158">
        <v>0</v>
      </c>
    </row>
    <row r="52" spans="1:13" s="152" customFormat="1" ht="15.6" customHeight="1" x14ac:dyDescent="0.2">
      <c r="A52" s="169"/>
      <c r="B52" s="162" t="s">
        <v>76</v>
      </c>
      <c r="C52" s="157">
        <v>0</v>
      </c>
      <c r="D52" s="157">
        <v>0</v>
      </c>
      <c r="E52" s="157">
        <v>1</v>
      </c>
      <c r="F52" s="157">
        <v>5</v>
      </c>
      <c r="G52" s="154">
        <v>1</v>
      </c>
      <c r="H52" s="155">
        <v>0</v>
      </c>
      <c r="I52" s="157">
        <v>2</v>
      </c>
      <c r="J52" s="157">
        <v>2</v>
      </c>
      <c r="K52" s="157">
        <v>1</v>
      </c>
      <c r="L52" s="157">
        <v>0</v>
      </c>
      <c r="M52" s="158">
        <v>1</v>
      </c>
    </row>
    <row r="53" spans="1:13" s="152" customFormat="1" ht="15.6" customHeight="1" x14ac:dyDescent="0.2">
      <c r="A53" s="169"/>
      <c r="B53" s="162" t="s">
        <v>122</v>
      </c>
      <c r="C53" s="157">
        <v>0</v>
      </c>
      <c r="D53" s="157">
        <v>0</v>
      </c>
      <c r="E53" s="157">
        <v>0</v>
      </c>
      <c r="F53" s="157">
        <v>0</v>
      </c>
      <c r="G53" s="154">
        <v>0</v>
      </c>
      <c r="H53" s="155">
        <v>0</v>
      </c>
      <c r="I53" s="157">
        <v>0</v>
      </c>
      <c r="J53" s="157">
        <v>1</v>
      </c>
      <c r="K53" s="157">
        <v>1</v>
      </c>
      <c r="L53" s="157">
        <v>0</v>
      </c>
      <c r="M53" s="158">
        <v>0</v>
      </c>
    </row>
    <row r="54" spans="1:13" s="152" customFormat="1" ht="15.6" customHeight="1" x14ac:dyDescent="0.2">
      <c r="A54" s="169"/>
      <c r="B54" s="162" t="s">
        <v>123</v>
      </c>
      <c r="C54" s="157">
        <v>0</v>
      </c>
      <c r="D54" s="157">
        <v>0</v>
      </c>
      <c r="E54" s="157">
        <v>0</v>
      </c>
      <c r="F54" s="157">
        <v>0</v>
      </c>
      <c r="G54" s="154">
        <v>0</v>
      </c>
      <c r="H54" s="155">
        <v>0</v>
      </c>
      <c r="I54" s="157">
        <v>0</v>
      </c>
      <c r="J54" s="157">
        <v>0</v>
      </c>
      <c r="K54" s="157">
        <v>0</v>
      </c>
      <c r="L54" s="157">
        <v>0</v>
      </c>
      <c r="M54" s="158">
        <v>0</v>
      </c>
    </row>
    <row r="55" spans="1:13" s="152" customFormat="1" ht="15.6" customHeight="1" x14ac:dyDescent="0.2">
      <c r="A55" s="169"/>
      <c r="B55" s="162" t="s">
        <v>124</v>
      </c>
      <c r="C55" s="157">
        <v>0</v>
      </c>
      <c r="D55" s="157">
        <v>0</v>
      </c>
      <c r="E55" s="157">
        <v>0</v>
      </c>
      <c r="F55" s="157">
        <v>0</v>
      </c>
      <c r="G55" s="154">
        <v>0</v>
      </c>
      <c r="H55" s="155">
        <v>0</v>
      </c>
      <c r="I55" s="156">
        <v>0</v>
      </c>
      <c r="J55" s="157">
        <v>0</v>
      </c>
      <c r="K55" s="157">
        <v>0</v>
      </c>
      <c r="L55" s="157">
        <v>0</v>
      </c>
      <c r="M55" s="158">
        <v>0</v>
      </c>
    </row>
    <row r="56" spans="1:13" s="152" customFormat="1" ht="15.6" customHeight="1" x14ac:dyDescent="0.2">
      <c r="A56" s="169"/>
      <c r="B56" s="162" t="s">
        <v>125</v>
      </c>
      <c r="C56" s="157">
        <v>0</v>
      </c>
      <c r="D56" s="157">
        <v>0</v>
      </c>
      <c r="E56" s="157">
        <v>0</v>
      </c>
      <c r="F56" s="157">
        <v>0</v>
      </c>
      <c r="G56" s="154">
        <v>1</v>
      </c>
      <c r="H56" s="155">
        <v>0</v>
      </c>
      <c r="I56" s="156">
        <v>0</v>
      </c>
      <c r="J56" s="157">
        <v>0</v>
      </c>
      <c r="K56" s="157">
        <v>0</v>
      </c>
      <c r="L56" s="157">
        <v>0</v>
      </c>
      <c r="M56" s="158">
        <v>0</v>
      </c>
    </row>
    <row r="57" spans="1:13" s="152" customFormat="1" ht="15.6" customHeight="1" x14ac:dyDescent="0.2">
      <c r="A57" s="169"/>
      <c r="B57" s="159" t="s">
        <v>12</v>
      </c>
      <c r="C57" s="160">
        <f t="shared" ref="C57:M57" si="4">SUM(C50:C56)</f>
        <v>0</v>
      </c>
      <c r="D57" s="160">
        <f t="shared" si="4"/>
        <v>0</v>
      </c>
      <c r="E57" s="160">
        <f t="shared" si="4"/>
        <v>1</v>
      </c>
      <c r="F57" s="160">
        <f t="shared" si="4"/>
        <v>5</v>
      </c>
      <c r="G57" s="160">
        <f t="shared" si="4"/>
        <v>2</v>
      </c>
      <c r="H57" s="160">
        <f t="shared" si="4"/>
        <v>0</v>
      </c>
      <c r="I57" s="160">
        <f t="shared" si="4"/>
        <v>2</v>
      </c>
      <c r="J57" s="160">
        <f t="shared" si="4"/>
        <v>3</v>
      </c>
      <c r="K57" s="160">
        <f t="shared" si="4"/>
        <v>2</v>
      </c>
      <c r="L57" s="160">
        <f t="shared" si="4"/>
        <v>0</v>
      </c>
      <c r="M57" s="160">
        <f t="shared" si="4"/>
        <v>1</v>
      </c>
    </row>
    <row r="58" spans="1:13" s="152" customFormat="1" ht="15.6" customHeight="1" x14ac:dyDescent="0.2">
      <c r="A58" s="161" t="s">
        <v>181</v>
      </c>
      <c r="B58" s="162" t="s">
        <v>93</v>
      </c>
      <c r="C58" s="157">
        <v>0</v>
      </c>
      <c r="D58" s="157">
        <v>0</v>
      </c>
      <c r="E58" s="157">
        <v>0</v>
      </c>
      <c r="F58" s="157">
        <v>0</v>
      </c>
      <c r="G58" s="154">
        <v>0</v>
      </c>
      <c r="H58" s="155">
        <v>0</v>
      </c>
      <c r="I58" s="156">
        <v>0</v>
      </c>
      <c r="J58" s="157">
        <v>0</v>
      </c>
      <c r="K58" s="157">
        <v>0</v>
      </c>
      <c r="L58" s="157">
        <v>0</v>
      </c>
      <c r="M58" s="158">
        <v>0</v>
      </c>
    </row>
    <row r="59" spans="1:13" s="152" customFormat="1" ht="15.6" customHeight="1" x14ac:dyDescent="0.2">
      <c r="A59" s="161"/>
      <c r="B59" s="146" t="s">
        <v>252</v>
      </c>
      <c r="C59" s="144" t="s">
        <v>186</v>
      </c>
      <c r="D59" s="144" t="s">
        <v>186</v>
      </c>
      <c r="E59" s="144" t="s">
        <v>186</v>
      </c>
      <c r="F59" s="144" t="s">
        <v>186</v>
      </c>
      <c r="G59" s="154">
        <v>0</v>
      </c>
      <c r="H59" s="155">
        <v>0</v>
      </c>
      <c r="I59" s="156">
        <v>0</v>
      </c>
      <c r="J59" s="157">
        <v>0</v>
      </c>
      <c r="K59" s="157">
        <v>0</v>
      </c>
      <c r="L59" s="157">
        <v>0</v>
      </c>
      <c r="M59" s="158">
        <v>0</v>
      </c>
    </row>
    <row r="60" spans="1:13" s="152" customFormat="1" ht="15.6" customHeight="1" x14ac:dyDescent="0.2">
      <c r="A60" s="153"/>
      <c r="B60" s="162" t="s">
        <v>76</v>
      </c>
      <c r="C60" s="157">
        <v>0</v>
      </c>
      <c r="D60" s="157">
        <v>0</v>
      </c>
      <c r="E60" s="157">
        <v>2</v>
      </c>
      <c r="F60" s="157">
        <v>3</v>
      </c>
      <c r="G60" s="154">
        <v>0</v>
      </c>
      <c r="H60" s="155">
        <v>22</v>
      </c>
      <c r="I60" s="156">
        <v>6</v>
      </c>
      <c r="J60" s="157">
        <v>6</v>
      </c>
      <c r="K60" s="157">
        <v>1</v>
      </c>
      <c r="L60" s="157">
        <v>14</v>
      </c>
      <c r="M60" s="158">
        <v>25</v>
      </c>
    </row>
    <row r="61" spans="1:13" s="152" customFormat="1" ht="15.6" customHeight="1" x14ac:dyDescent="0.2">
      <c r="A61" s="170"/>
      <c r="B61" s="162" t="s">
        <v>178</v>
      </c>
      <c r="C61" s="157">
        <v>0</v>
      </c>
      <c r="D61" s="157">
        <v>1</v>
      </c>
      <c r="E61" s="157">
        <v>0</v>
      </c>
      <c r="F61" s="157">
        <v>0</v>
      </c>
      <c r="G61" s="154">
        <v>0</v>
      </c>
      <c r="H61" s="155">
        <v>0</v>
      </c>
      <c r="I61" s="156">
        <v>2</v>
      </c>
      <c r="J61" s="157">
        <v>5</v>
      </c>
      <c r="K61" s="157">
        <v>66</v>
      </c>
      <c r="L61" s="157">
        <v>90</v>
      </c>
      <c r="M61" s="158">
        <v>46</v>
      </c>
    </row>
    <row r="62" spans="1:13" s="152" customFormat="1" ht="15.6" customHeight="1" x14ac:dyDescent="0.2">
      <c r="A62" s="153"/>
      <c r="B62" s="162" t="s">
        <v>177</v>
      </c>
      <c r="C62" s="157">
        <v>0</v>
      </c>
      <c r="D62" s="157">
        <v>105</v>
      </c>
      <c r="E62" s="157">
        <v>119</v>
      </c>
      <c r="F62" s="157">
        <v>115</v>
      </c>
      <c r="G62" s="154">
        <v>247</v>
      </c>
      <c r="H62" s="155">
        <v>569</v>
      </c>
      <c r="I62" s="156">
        <v>373</v>
      </c>
      <c r="J62" s="157">
        <v>363</v>
      </c>
      <c r="K62" s="157">
        <v>625</v>
      </c>
      <c r="L62" s="157">
        <v>597</v>
      </c>
      <c r="M62" s="158">
        <v>549</v>
      </c>
    </row>
    <row r="63" spans="1:13" s="152" customFormat="1" ht="15.6" customHeight="1" x14ac:dyDescent="0.2">
      <c r="A63" s="161"/>
      <c r="B63" s="162" t="s">
        <v>95</v>
      </c>
      <c r="C63" s="157">
        <v>0</v>
      </c>
      <c r="D63" s="157">
        <v>0</v>
      </c>
      <c r="E63" s="157">
        <v>1</v>
      </c>
      <c r="F63" s="157">
        <v>0</v>
      </c>
      <c r="G63" s="154">
        <v>0</v>
      </c>
      <c r="H63" s="155">
        <v>1</v>
      </c>
      <c r="I63" s="156">
        <v>0</v>
      </c>
      <c r="J63" s="157">
        <v>0</v>
      </c>
      <c r="K63" s="157">
        <v>1</v>
      </c>
      <c r="L63" s="157">
        <v>0</v>
      </c>
      <c r="M63" s="158">
        <v>1</v>
      </c>
    </row>
    <row r="64" spans="1:13" s="152" customFormat="1" ht="15.6" customHeight="1" x14ac:dyDescent="0.2">
      <c r="A64" s="153"/>
      <c r="B64" s="162" t="s">
        <v>94</v>
      </c>
      <c r="C64" s="157">
        <v>1</v>
      </c>
      <c r="D64" s="157">
        <v>29</v>
      </c>
      <c r="E64" s="157">
        <v>21</v>
      </c>
      <c r="F64" s="157">
        <v>15</v>
      </c>
      <c r="G64" s="154">
        <v>10</v>
      </c>
      <c r="H64" s="155">
        <v>109</v>
      </c>
      <c r="I64" s="156">
        <v>26</v>
      </c>
      <c r="J64" s="157">
        <v>61</v>
      </c>
      <c r="K64" s="157">
        <v>88</v>
      </c>
      <c r="L64" s="157">
        <v>81</v>
      </c>
      <c r="M64" s="158">
        <v>86</v>
      </c>
    </row>
    <row r="65" spans="1:14" s="152" customFormat="1" ht="15.6" customHeight="1" x14ac:dyDescent="0.2">
      <c r="A65" s="153"/>
      <c r="B65" s="162" t="s">
        <v>96</v>
      </c>
      <c r="C65" s="157">
        <v>0</v>
      </c>
      <c r="D65" s="157">
        <v>0</v>
      </c>
      <c r="E65" s="157">
        <v>0</v>
      </c>
      <c r="F65" s="157">
        <v>0</v>
      </c>
      <c r="G65" s="154">
        <v>0</v>
      </c>
      <c r="H65" s="155">
        <v>0</v>
      </c>
      <c r="I65" s="156">
        <v>0</v>
      </c>
      <c r="J65" s="157">
        <v>0</v>
      </c>
      <c r="K65" s="157">
        <v>0</v>
      </c>
      <c r="L65" s="157">
        <v>0</v>
      </c>
      <c r="M65" s="158">
        <v>0</v>
      </c>
    </row>
    <row r="66" spans="1:14" s="152" customFormat="1" ht="15.6" customHeight="1" x14ac:dyDescent="0.2">
      <c r="A66" s="153"/>
      <c r="B66" s="162" t="s">
        <v>126</v>
      </c>
      <c r="C66" s="157">
        <v>0</v>
      </c>
      <c r="D66" s="157">
        <v>0</v>
      </c>
      <c r="E66" s="157">
        <v>0</v>
      </c>
      <c r="F66" s="157">
        <v>0</v>
      </c>
      <c r="G66" s="154">
        <v>0</v>
      </c>
      <c r="H66" s="155">
        <v>0</v>
      </c>
      <c r="I66" s="156">
        <v>2</v>
      </c>
      <c r="J66" s="157">
        <v>1</v>
      </c>
      <c r="K66" s="157">
        <v>2</v>
      </c>
      <c r="L66" s="157">
        <v>1</v>
      </c>
      <c r="M66" s="158">
        <v>2</v>
      </c>
    </row>
    <row r="67" spans="1:14" s="152" customFormat="1" ht="15.6" customHeight="1" x14ac:dyDescent="0.2">
      <c r="A67" s="153"/>
      <c r="B67" s="162" t="s">
        <v>97</v>
      </c>
      <c r="C67" s="157">
        <v>0</v>
      </c>
      <c r="D67" s="157">
        <v>5</v>
      </c>
      <c r="E67" s="157">
        <v>5</v>
      </c>
      <c r="F67" s="157">
        <v>11</v>
      </c>
      <c r="G67" s="154">
        <v>37</v>
      </c>
      <c r="H67" s="155">
        <v>27</v>
      </c>
      <c r="I67" s="156">
        <v>45</v>
      </c>
      <c r="J67" s="157">
        <v>22</v>
      </c>
      <c r="K67" s="157">
        <v>28</v>
      </c>
      <c r="L67" s="157">
        <v>37</v>
      </c>
      <c r="M67" s="158">
        <v>58</v>
      </c>
    </row>
    <row r="68" spans="1:14" s="152" customFormat="1" ht="15.6" customHeight="1" x14ac:dyDescent="0.2">
      <c r="A68" s="153"/>
      <c r="B68" s="162" t="s">
        <v>98</v>
      </c>
      <c r="C68" s="157">
        <v>0</v>
      </c>
      <c r="D68" s="157">
        <v>14</v>
      </c>
      <c r="E68" s="157">
        <v>15</v>
      </c>
      <c r="F68" s="157">
        <v>45</v>
      </c>
      <c r="G68" s="154">
        <v>23</v>
      </c>
      <c r="H68" s="155">
        <v>140</v>
      </c>
      <c r="I68" s="156">
        <v>226</v>
      </c>
      <c r="J68" s="157">
        <v>175</v>
      </c>
      <c r="K68" s="157">
        <v>317</v>
      </c>
      <c r="L68" s="157">
        <v>398</v>
      </c>
      <c r="M68" s="158">
        <v>348</v>
      </c>
    </row>
    <row r="69" spans="1:14" s="152" customFormat="1" ht="15.6" customHeight="1" x14ac:dyDescent="0.2">
      <c r="A69" s="153"/>
      <c r="B69" s="162" t="s">
        <v>99</v>
      </c>
      <c r="C69" s="157">
        <v>0</v>
      </c>
      <c r="D69" s="157">
        <v>2</v>
      </c>
      <c r="E69" s="157">
        <v>3</v>
      </c>
      <c r="F69" s="157">
        <v>6</v>
      </c>
      <c r="G69" s="154">
        <v>30</v>
      </c>
      <c r="H69" s="155">
        <v>37</v>
      </c>
      <c r="I69" s="156">
        <v>34</v>
      </c>
      <c r="J69" s="157">
        <v>18</v>
      </c>
      <c r="K69" s="157">
        <v>45</v>
      </c>
      <c r="L69" s="157">
        <v>80</v>
      </c>
      <c r="M69" s="158">
        <v>40</v>
      </c>
    </row>
    <row r="70" spans="1:14" s="152" customFormat="1" ht="15.6" customHeight="1" x14ac:dyDescent="0.2">
      <c r="A70" s="153"/>
      <c r="B70" s="162" t="s">
        <v>127</v>
      </c>
      <c r="C70" s="157">
        <v>0</v>
      </c>
      <c r="D70" s="157">
        <v>0</v>
      </c>
      <c r="E70" s="157">
        <v>0</v>
      </c>
      <c r="F70" s="157">
        <v>0</v>
      </c>
      <c r="G70" s="157">
        <v>0</v>
      </c>
      <c r="H70" s="157">
        <v>0</v>
      </c>
      <c r="I70" s="157">
        <v>0</v>
      </c>
      <c r="J70" s="157">
        <v>0</v>
      </c>
      <c r="K70" s="157">
        <v>0</v>
      </c>
      <c r="L70" s="157">
        <v>0</v>
      </c>
      <c r="M70" s="158">
        <v>1</v>
      </c>
      <c r="N70" s="171"/>
    </row>
    <row r="71" spans="1:14" s="152" customFormat="1" ht="15.6" customHeight="1" x14ac:dyDescent="0.2">
      <c r="A71" s="153"/>
      <c r="B71" s="162" t="s">
        <v>100</v>
      </c>
      <c r="C71" s="157">
        <v>1</v>
      </c>
      <c r="D71" s="157">
        <v>36</v>
      </c>
      <c r="E71" s="157">
        <v>31</v>
      </c>
      <c r="F71" s="157">
        <v>5</v>
      </c>
      <c r="G71" s="157">
        <v>3</v>
      </c>
      <c r="H71" s="157">
        <v>163</v>
      </c>
      <c r="I71" s="157">
        <v>209</v>
      </c>
      <c r="J71" s="157">
        <v>274</v>
      </c>
      <c r="K71" s="157">
        <v>509</v>
      </c>
      <c r="L71" s="157">
        <v>440</v>
      </c>
      <c r="M71" s="158">
        <v>468</v>
      </c>
      <c r="N71" s="171"/>
    </row>
    <row r="72" spans="1:14" s="152" customFormat="1" ht="15.6" customHeight="1" x14ac:dyDescent="0.2">
      <c r="A72" s="153"/>
      <c r="B72" s="159" t="s">
        <v>12</v>
      </c>
      <c r="C72" s="160">
        <f t="shared" ref="C72:M72" si="5">SUM(C58:C71)</f>
        <v>2</v>
      </c>
      <c r="D72" s="160">
        <f t="shared" si="5"/>
        <v>192</v>
      </c>
      <c r="E72" s="160">
        <f t="shared" si="5"/>
        <v>197</v>
      </c>
      <c r="F72" s="160">
        <f t="shared" si="5"/>
        <v>200</v>
      </c>
      <c r="G72" s="160">
        <f t="shared" si="5"/>
        <v>350</v>
      </c>
      <c r="H72" s="160">
        <f t="shared" si="5"/>
        <v>1068</v>
      </c>
      <c r="I72" s="160">
        <f t="shared" si="5"/>
        <v>923</v>
      </c>
      <c r="J72" s="160">
        <f t="shared" si="5"/>
        <v>925</v>
      </c>
      <c r="K72" s="160">
        <f t="shared" si="5"/>
        <v>1682</v>
      </c>
      <c r="L72" s="160">
        <f t="shared" si="5"/>
        <v>1738</v>
      </c>
      <c r="M72" s="160">
        <f t="shared" si="5"/>
        <v>1624</v>
      </c>
      <c r="N72" s="171"/>
    </row>
    <row r="73" spans="1:14" s="152" customFormat="1" ht="15.6" customHeight="1" x14ac:dyDescent="0.2">
      <c r="A73" s="161" t="s">
        <v>128</v>
      </c>
      <c r="B73" s="146" t="s">
        <v>253</v>
      </c>
      <c r="C73" s="144" t="s">
        <v>186</v>
      </c>
      <c r="D73" s="144" t="s">
        <v>186</v>
      </c>
      <c r="E73" s="144" t="s">
        <v>186</v>
      </c>
      <c r="F73" s="144" t="s">
        <v>186</v>
      </c>
      <c r="G73" s="172">
        <v>60</v>
      </c>
      <c r="H73" s="172">
        <v>416</v>
      </c>
      <c r="I73" s="172">
        <v>493</v>
      </c>
      <c r="J73" s="172">
        <v>167</v>
      </c>
      <c r="K73" s="168">
        <v>363</v>
      </c>
      <c r="L73" s="166">
        <v>3305</v>
      </c>
      <c r="M73" s="167">
        <v>1699</v>
      </c>
      <c r="N73" s="171"/>
    </row>
    <row r="74" spans="1:14" s="152" customFormat="1" ht="15.6" customHeight="1" x14ac:dyDescent="0.2">
      <c r="A74" s="161"/>
      <c r="B74" s="162" t="s">
        <v>129</v>
      </c>
      <c r="C74" s="157">
        <v>1</v>
      </c>
      <c r="D74" s="157">
        <v>30</v>
      </c>
      <c r="E74" s="157">
        <v>64</v>
      </c>
      <c r="F74" s="157">
        <v>43</v>
      </c>
      <c r="G74" s="157">
        <v>35</v>
      </c>
      <c r="H74" s="157">
        <v>27</v>
      </c>
      <c r="I74" s="157">
        <v>26</v>
      </c>
      <c r="J74" s="157">
        <v>40</v>
      </c>
      <c r="K74" s="168">
        <v>25</v>
      </c>
      <c r="L74" s="166">
        <v>504</v>
      </c>
      <c r="M74" s="167">
        <v>520</v>
      </c>
      <c r="N74" s="171"/>
    </row>
    <row r="75" spans="1:14" s="152" customFormat="1" ht="15.6" customHeight="1" x14ac:dyDescent="0.2">
      <c r="A75" s="153"/>
      <c r="B75" s="162" t="s">
        <v>200</v>
      </c>
      <c r="C75" s="157">
        <v>4</v>
      </c>
      <c r="D75" s="157">
        <v>25</v>
      </c>
      <c r="E75" s="157">
        <v>24</v>
      </c>
      <c r="F75" s="157">
        <v>29</v>
      </c>
      <c r="G75" s="157">
        <v>65</v>
      </c>
      <c r="H75" s="157">
        <v>78</v>
      </c>
      <c r="I75" s="157">
        <v>41</v>
      </c>
      <c r="J75" s="157">
        <v>29</v>
      </c>
      <c r="K75" s="168">
        <v>23</v>
      </c>
      <c r="L75" s="166">
        <v>36</v>
      </c>
      <c r="M75" s="167">
        <v>21</v>
      </c>
      <c r="N75" s="171"/>
    </row>
    <row r="76" spans="1:14" s="152" customFormat="1" ht="15.6" customHeight="1" x14ac:dyDescent="0.2">
      <c r="A76" s="153"/>
      <c r="B76" s="162" t="s">
        <v>221</v>
      </c>
      <c r="C76" s="157">
        <v>23</v>
      </c>
      <c r="D76" s="157">
        <v>93</v>
      </c>
      <c r="E76" s="157">
        <v>251</v>
      </c>
      <c r="F76" s="157">
        <v>163</v>
      </c>
      <c r="G76" s="157">
        <v>136</v>
      </c>
      <c r="H76" s="157">
        <v>80</v>
      </c>
      <c r="I76" s="157">
        <v>45</v>
      </c>
      <c r="J76" s="157">
        <v>24</v>
      </c>
      <c r="K76" s="168">
        <v>37</v>
      </c>
      <c r="L76" s="166">
        <v>31</v>
      </c>
      <c r="M76" s="167">
        <v>26</v>
      </c>
      <c r="N76" s="171"/>
    </row>
    <row r="77" spans="1:14" s="152" customFormat="1" ht="15.6" customHeight="1" x14ac:dyDescent="0.2">
      <c r="A77" s="153"/>
      <c r="B77" s="146" t="s">
        <v>254</v>
      </c>
      <c r="C77" s="144" t="s">
        <v>186</v>
      </c>
      <c r="D77" s="144" t="s">
        <v>186</v>
      </c>
      <c r="E77" s="144" t="s">
        <v>186</v>
      </c>
      <c r="F77" s="144" t="s">
        <v>186</v>
      </c>
      <c r="G77" s="157">
        <v>121</v>
      </c>
      <c r="H77" s="157">
        <v>853</v>
      </c>
      <c r="I77" s="157">
        <v>2154</v>
      </c>
      <c r="J77" s="157">
        <v>4635</v>
      </c>
      <c r="K77" s="168">
        <v>6707</v>
      </c>
      <c r="L77" s="166">
        <v>7644</v>
      </c>
      <c r="M77" s="167">
        <v>3157</v>
      </c>
      <c r="N77" s="171"/>
    </row>
    <row r="78" spans="1:14" s="152" customFormat="1" ht="15.6" customHeight="1" x14ac:dyDescent="0.2">
      <c r="A78" s="153"/>
      <c r="B78" s="162" t="s">
        <v>76</v>
      </c>
      <c r="C78" s="157">
        <v>124</v>
      </c>
      <c r="D78" s="157">
        <v>1002</v>
      </c>
      <c r="E78" s="157">
        <v>1760</v>
      </c>
      <c r="F78" s="157">
        <v>1642</v>
      </c>
      <c r="G78" s="157">
        <v>1777</v>
      </c>
      <c r="H78" s="157">
        <v>1963</v>
      </c>
      <c r="I78" s="157">
        <v>584</v>
      </c>
      <c r="J78" s="157">
        <v>147</v>
      </c>
      <c r="K78" s="168">
        <v>173</v>
      </c>
      <c r="L78" s="166">
        <v>346</v>
      </c>
      <c r="M78" s="167">
        <v>256</v>
      </c>
      <c r="N78" s="171"/>
    </row>
    <row r="79" spans="1:14" s="152" customFormat="1" ht="15.6" customHeight="1" x14ac:dyDescent="0.2">
      <c r="A79" s="153"/>
      <c r="B79" s="146" t="s">
        <v>264</v>
      </c>
      <c r="C79" s="157">
        <v>0</v>
      </c>
      <c r="D79" s="157">
        <v>0</v>
      </c>
      <c r="E79" s="157">
        <v>0</v>
      </c>
      <c r="F79" s="157">
        <v>6</v>
      </c>
      <c r="G79" s="157">
        <v>2</v>
      </c>
      <c r="H79" s="144" t="s">
        <v>186</v>
      </c>
      <c r="I79" s="144" t="s">
        <v>186</v>
      </c>
      <c r="J79" s="144" t="s">
        <v>186</v>
      </c>
      <c r="K79" s="144" t="s">
        <v>186</v>
      </c>
      <c r="L79" s="144" t="s">
        <v>186</v>
      </c>
      <c r="M79" s="144" t="s">
        <v>186</v>
      </c>
      <c r="N79" s="171"/>
    </row>
    <row r="80" spans="1:14" s="152" customFormat="1" ht="15.6" customHeight="1" x14ac:dyDescent="0.2">
      <c r="A80" s="153"/>
      <c r="B80" s="159" t="s">
        <v>12</v>
      </c>
      <c r="C80" s="160">
        <f>SUM(C74:C79)</f>
        <v>152</v>
      </c>
      <c r="D80" s="160">
        <f>SUM(D74:D79)</f>
        <v>1150</v>
      </c>
      <c r="E80" s="160">
        <f>SUM(E74:E79)</f>
        <v>2099</v>
      </c>
      <c r="F80" s="160">
        <f>SUM(F74:F79)</f>
        <v>1883</v>
      </c>
      <c r="G80" s="160">
        <f t="shared" ref="G80:M80" si="6">SUM(G73:G79)</f>
        <v>2196</v>
      </c>
      <c r="H80" s="160">
        <f t="shared" si="6"/>
        <v>3417</v>
      </c>
      <c r="I80" s="160">
        <f t="shared" si="6"/>
        <v>3343</v>
      </c>
      <c r="J80" s="160">
        <f t="shared" si="6"/>
        <v>5042</v>
      </c>
      <c r="K80" s="160">
        <f t="shared" si="6"/>
        <v>7328</v>
      </c>
      <c r="L80" s="160">
        <f t="shared" si="6"/>
        <v>11866</v>
      </c>
      <c r="M80" s="160">
        <f t="shared" si="6"/>
        <v>5679</v>
      </c>
      <c r="N80" s="171"/>
    </row>
    <row r="81" spans="1:14" s="152" customFormat="1" ht="15.6" customHeight="1" x14ac:dyDescent="0.2">
      <c r="A81" s="161" t="s">
        <v>180</v>
      </c>
      <c r="B81" s="162" t="s">
        <v>130</v>
      </c>
      <c r="C81" s="157">
        <v>1</v>
      </c>
      <c r="D81" s="157">
        <v>2</v>
      </c>
      <c r="E81" s="157">
        <v>3</v>
      </c>
      <c r="F81" s="157">
        <v>1</v>
      </c>
      <c r="G81" s="157">
        <v>2</v>
      </c>
      <c r="H81" s="157">
        <v>4</v>
      </c>
      <c r="I81" s="157">
        <v>4</v>
      </c>
      <c r="J81" s="157">
        <v>2</v>
      </c>
      <c r="K81" s="157">
        <v>3</v>
      </c>
      <c r="L81" s="157">
        <v>7</v>
      </c>
      <c r="M81" s="158">
        <v>10</v>
      </c>
      <c r="N81" s="171"/>
    </row>
    <row r="82" spans="1:14" s="152" customFormat="1" ht="15.6" customHeight="1" x14ac:dyDescent="0.2">
      <c r="A82" s="153"/>
      <c r="B82" s="162" t="s">
        <v>101</v>
      </c>
      <c r="C82" s="157">
        <v>0</v>
      </c>
      <c r="D82" s="157">
        <v>0</v>
      </c>
      <c r="E82" s="157">
        <v>2</v>
      </c>
      <c r="F82" s="157">
        <v>1</v>
      </c>
      <c r="G82" s="157">
        <v>0</v>
      </c>
      <c r="H82" s="157">
        <v>0</v>
      </c>
      <c r="I82" s="157">
        <v>4</v>
      </c>
      <c r="J82" s="157">
        <v>0</v>
      </c>
      <c r="K82" s="157">
        <v>2</v>
      </c>
      <c r="L82" s="157">
        <v>0</v>
      </c>
      <c r="M82" s="158">
        <v>1</v>
      </c>
      <c r="N82" s="171"/>
    </row>
    <row r="83" spans="1:14" s="152" customFormat="1" ht="15.6" customHeight="1" x14ac:dyDescent="0.2">
      <c r="A83" s="153"/>
      <c r="B83" s="162" t="s">
        <v>229</v>
      </c>
      <c r="C83" s="157">
        <v>0</v>
      </c>
      <c r="D83" s="157">
        <v>0</v>
      </c>
      <c r="E83" s="157">
        <v>5</v>
      </c>
      <c r="F83" s="157">
        <v>14</v>
      </c>
      <c r="G83" s="157">
        <v>3</v>
      </c>
      <c r="H83" s="157">
        <v>6</v>
      </c>
      <c r="I83" s="157">
        <v>33</v>
      </c>
      <c r="J83" s="157">
        <v>43</v>
      </c>
      <c r="K83" s="157">
        <v>17</v>
      </c>
      <c r="L83" s="157">
        <v>14</v>
      </c>
      <c r="M83" s="158">
        <v>25</v>
      </c>
      <c r="N83" s="171"/>
    </row>
    <row r="84" spans="1:14" s="152" customFormat="1" ht="15.6" customHeight="1" x14ac:dyDescent="0.2">
      <c r="A84" s="153"/>
      <c r="B84" s="162" t="s">
        <v>102</v>
      </c>
      <c r="C84" s="157">
        <v>1</v>
      </c>
      <c r="D84" s="157">
        <v>0</v>
      </c>
      <c r="E84" s="157">
        <v>2</v>
      </c>
      <c r="F84" s="157">
        <v>8</v>
      </c>
      <c r="G84" s="157">
        <v>4</v>
      </c>
      <c r="H84" s="157">
        <v>5</v>
      </c>
      <c r="I84" s="157">
        <v>15</v>
      </c>
      <c r="J84" s="157">
        <v>7</v>
      </c>
      <c r="K84" s="157">
        <v>10</v>
      </c>
      <c r="L84" s="157">
        <v>15</v>
      </c>
      <c r="M84" s="158">
        <v>10</v>
      </c>
      <c r="N84" s="171"/>
    </row>
    <row r="85" spans="1:14" s="152" customFormat="1" ht="15.6" customHeight="1" x14ac:dyDescent="0.2">
      <c r="A85" s="153"/>
      <c r="B85" s="162" t="s">
        <v>103</v>
      </c>
      <c r="C85" s="157">
        <v>2</v>
      </c>
      <c r="D85" s="157">
        <v>3</v>
      </c>
      <c r="E85" s="157">
        <v>4</v>
      </c>
      <c r="F85" s="157">
        <v>16</v>
      </c>
      <c r="G85" s="157">
        <v>28</v>
      </c>
      <c r="H85" s="157">
        <v>13</v>
      </c>
      <c r="I85" s="157">
        <v>10</v>
      </c>
      <c r="J85" s="157">
        <v>14</v>
      </c>
      <c r="K85" s="157">
        <v>27</v>
      </c>
      <c r="L85" s="157">
        <v>43</v>
      </c>
      <c r="M85" s="158">
        <v>17</v>
      </c>
      <c r="N85" s="171"/>
    </row>
    <row r="86" spans="1:14" s="152" customFormat="1" ht="15.6" customHeight="1" x14ac:dyDescent="0.2">
      <c r="A86" s="153"/>
      <c r="B86" s="162" t="s">
        <v>104</v>
      </c>
      <c r="C86" s="157">
        <v>1</v>
      </c>
      <c r="D86" s="157">
        <v>12</v>
      </c>
      <c r="E86" s="157">
        <v>19</v>
      </c>
      <c r="F86" s="157">
        <v>108</v>
      </c>
      <c r="G86" s="157">
        <v>171</v>
      </c>
      <c r="H86" s="157">
        <v>177</v>
      </c>
      <c r="I86" s="157">
        <v>249</v>
      </c>
      <c r="J86" s="157">
        <v>316</v>
      </c>
      <c r="K86" s="157">
        <v>259</v>
      </c>
      <c r="L86" s="157">
        <v>483</v>
      </c>
      <c r="M86" s="158">
        <v>611</v>
      </c>
      <c r="N86" s="171"/>
    </row>
    <row r="87" spans="1:14" s="152" customFormat="1" ht="15.6" customHeight="1" x14ac:dyDescent="0.2">
      <c r="A87" s="153"/>
      <c r="B87" s="146" t="s">
        <v>255</v>
      </c>
      <c r="C87" s="144" t="s">
        <v>186</v>
      </c>
      <c r="D87" s="144" t="s">
        <v>186</v>
      </c>
      <c r="E87" s="144" t="s">
        <v>186</v>
      </c>
      <c r="F87" s="144" t="s">
        <v>186</v>
      </c>
      <c r="G87" s="157">
        <v>0</v>
      </c>
      <c r="H87" s="157">
        <v>0</v>
      </c>
      <c r="I87" s="157">
        <v>0</v>
      </c>
      <c r="J87" s="157">
        <v>2</v>
      </c>
      <c r="K87" s="157">
        <v>2</v>
      </c>
      <c r="L87" s="157">
        <v>0</v>
      </c>
      <c r="M87" s="158">
        <v>0</v>
      </c>
      <c r="N87" s="171"/>
    </row>
    <row r="88" spans="1:14" s="152" customFormat="1" ht="15.6" customHeight="1" x14ac:dyDescent="0.2">
      <c r="A88" s="153"/>
      <c r="B88" s="146" t="s">
        <v>256</v>
      </c>
      <c r="C88" s="144" t="s">
        <v>186</v>
      </c>
      <c r="D88" s="144" t="s">
        <v>186</v>
      </c>
      <c r="E88" s="144" t="s">
        <v>186</v>
      </c>
      <c r="F88" s="144" t="s">
        <v>186</v>
      </c>
      <c r="G88" s="157">
        <v>0</v>
      </c>
      <c r="H88" s="157">
        <v>0</v>
      </c>
      <c r="I88" s="157">
        <v>1</v>
      </c>
      <c r="J88" s="157">
        <v>0</v>
      </c>
      <c r="K88" s="157">
        <v>2</v>
      </c>
      <c r="L88" s="157">
        <v>1</v>
      </c>
      <c r="M88" s="158">
        <v>1</v>
      </c>
      <c r="N88" s="171"/>
    </row>
    <row r="89" spans="1:14" s="152" customFormat="1" ht="15.6" customHeight="1" x14ac:dyDescent="0.2">
      <c r="A89" s="153"/>
      <c r="B89" s="162" t="s">
        <v>105</v>
      </c>
      <c r="C89" s="157">
        <v>0</v>
      </c>
      <c r="D89" s="157">
        <v>8</v>
      </c>
      <c r="E89" s="157">
        <v>22</v>
      </c>
      <c r="F89" s="157">
        <v>36</v>
      </c>
      <c r="G89" s="157">
        <v>47</v>
      </c>
      <c r="H89" s="157">
        <v>25</v>
      </c>
      <c r="I89" s="157">
        <v>38</v>
      </c>
      <c r="J89" s="157">
        <v>21</v>
      </c>
      <c r="K89" s="157">
        <v>25</v>
      </c>
      <c r="L89" s="157">
        <v>122</v>
      </c>
      <c r="M89" s="158">
        <v>47</v>
      </c>
      <c r="N89" s="171"/>
    </row>
    <row r="90" spans="1:14" ht="27" customHeight="1" x14ac:dyDescent="0.25">
      <c r="A90" s="59"/>
      <c r="B90" s="57" t="s">
        <v>216</v>
      </c>
      <c r="C90" s="58">
        <v>0</v>
      </c>
      <c r="D90" s="58">
        <v>0</v>
      </c>
      <c r="E90" s="58">
        <v>0</v>
      </c>
      <c r="F90" s="58">
        <v>0</v>
      </c>
      <c r="G90" s="58">
        <v>0</v>
      </c>
      <c r="H90" s="58">
        <v>2</v>
      </c>
      <c r="I90" s="58">
        <v>3</v>
      </c>
      <c r="J90" s="58">
        <v>15</v>
      </c>
      <c r="K90" s="58">
        <v>214</v>
      </c>
      <c r="L90" s="58">
        <v>214</v>
      </c>
      <c r="M90" s="142">
        <v>261</v>
      </c>
      <c r="N90" s="23"/>
    </row>
    <row r="91" spans="1:14" s="152" customFormat="1" ht="15.6" customHeight="1" x14ac:dyDescent="0.2">
      <c r="A91" s="153"/>
      <c r="B91" s="146" t="s">
        <v>268</v>
      </c>
      <c r="C91" s="157">
        <v>0</v>
      </c>
      <c r="D91" s="157">
        <v>0</v>
      </c>
      <c r="E91" s="157">
        <v>0</v>
      </c>
      <c r="F91" s="157">
        <v>0</v>
      </c>
      <c r="G91" s="144" t="s">
        <v>186</v>
      </c>
      <c r="H91" s="144" t="s">
        <v>186</v>
      </c>
      <c r="I91" s="144" t="s">
        <v>186</v>
      </c>
      <c r="J91" s="144" t="s">
        <v>186</v>
      </c>
      <c r="K91" s="144" t="s">
        <v>186</v>
      </c>
      <c r="L91" s="144" t="s">
        <v>186</v>
      </c>
      <c r="M91" s="144" t="s">
        <v>186</v>
      </c>
      <c r="N91" s="171"/>
    </row>
    <row r="92" spans="1:14" s="152" customFormat="1" ht="15.6" customHeight="1" x14ac:dyDescent="0.2">
      <c r="A92" s="153"/>
      <c r="B92" s="162" t="s">
        <v>131</v>
      </c>
      <c r="C92" s="157">
        <v>0</v>
      </c>
      <c r="D92" s="157">
        <v>3</v>
      </c>
      <c r="E92" s="157">
        <v>1</v>
      </c>
      <c r="F92" s="157">
        <v>1</v>
      </c>
      <c r="G92" s="157">
        <v>7</v>
      </c>
      <c r="H92" s="157">
        <v>7</v>
      </c>
      <c r="I92" s="157">
        <v>9</v>
      </c>
      <c r="J92" s="157">
        <v>14</v>
      </c>
      <c r="K92" s="157">
        <v>18</v>
      </c>
      <c r="L92" s="157">
        <v>65</v>
      </c>
      <c r="M92" s="158">
        <v>231</v>
      </c>
      <c r="N92" s="171"/>
    </row>
    <row r="93" spans="1:14" s="152" customFormat="1" ht="15.6" customHeight="1" x14ac:dyDescent="0.2">
      <c r="A93" s="153"/>
      <c r="B93" s="162" t="s">
        <v>76</v>
      </c>
      <c r="C93" s="157">
        <v>0</v>
      </c>
      <c r="D93" s="157">
        <v>9</v>
      </c>
      <c r="E93" s="157">
        <v>23</v>
      </c>
      <c r="F93" s="157">
        <v>115</v>
      </c>
      <c r="G93" s="157">
        <v>359</v>
      </c>
      <c r="H93" s="157">
        <v>620</v>
      </c>
      <c r="I93" s="157">
        <v>389</v>
      </c>
      <c r="J93" s="157">
        <v>462</v>
      </c>
      <c r="K93" s="157">
        <v>691</v>
      </c>
      <c r="L93" s="157">
        <v>519</v>
      </c>
      <c r="M93" s="158">
        <v>336</v>
      </c>
      <c r="N93" s="171"/>
    </row>
    <row r="94" spans="1:14" s="152" customFormat="1" ht="15.6" customHeight="1" x14ac:dyDescent="0.2">
      <c r="A94" s="153"/>
      <c r="B94" s="162" t="s">
        <v>132</v>
      </c>
      <c r="C94" s="157">
        <v>0</v>
      </c>
      <c r="D94" s="157">
        <v>0</v>
      </c>
      <c r="E94" s="157">
        <v>1</v>
      </c>
      <c r="F94" s="157">
        <v>1</v>
      </c>
      <c r="G94" s="157">
        <v>0</v>
      </c>
      <c r="H94" s="157">
        <v>0</v>
      </c>
      <c r="I94" s="157">
        <v>3</v>
      </c>
      <c r="J94" s="157">
        <v>0</v>
      </c>
      <c r="K94" s="157">
        <v>0</v>
      </c>
      <c r="L94" s="157">
        <v>5</v>
      </c>
      <c r="M94" s="158">
        <v>1</v>
      </c>
      <c r="N94" s="171"/>
    </row>
    <row r="95" spans="1:14" s="152" customFormat="1" ht="15.6" customHeight="1" x14ac:dyDescent="0.2">
      <c r="A95" s="153"/>
      <c r="B95" s="162" t="s">
        <v>133</v>
      </c>
      <c r="C95" s="157">
        <v>0</v>
      </c>
      <c r="D95" s="157">
        <v>0</v>
      </c>
      <c r="E95" s="157">
        <v>0</v>
      </c>
      <c r="F95" s="157">
        <v>0</v>
      </c>
      <c r="G95" s="157">
        <v>1</v>
      </c>
      <c r="H95" s="157">
        <v>1</v>
      </c>
      <c r="I95" s="157">
        <v>0</v>
      </c>
      <c r="J95" s="157">
        <v>0</v>
      </c>
      <c r="K95" s="157">
        <v>0</v>
      </c>
      <c r="L95" s="157">
        <v>0</v>
      </c>
      <c r="M95" s="158">
        <v>0</v>
      </c>
      <c r="N95" s="171"/>
    </row>
    <row r="96" spans="1:14" s="152" customFormat="1" ht="15.6" customHeight="1" x14ac:dyDescent="0.2">
      <c r="A96" s="153"/>
      <c r="B96" s="162" t="s">
        <v>134</v>
      </c>
      <c r="C96" s="157">
        <v>0</v>
      </c>
      <c r="D96" s="157">
        <v>0</v>
      </c>
      <c r="E96" s="157">
        <v>0</v>
      </c>
      <c r="F96" s="157">
        <v>0</v>
      </c>
      <c r="G96" s="157">
        <v>0</v>
      </c>
      <c r="H96" s="157">
        <v>1</v>
      </c>
      <c r="I96" s="157">
        <v>0</v>
      </c>
      <c r="J96" s="157">
        <v>1</v>
      </c>
      <c r="K96" s="157">
        <v>0</v>
      </c>
      <c r="L96" s="157">
        <v>0</v>
      </c>
      <c r="M96" s="158">
        <v>0</v>
      </c>
      <c r="N96" s="171"/>
    </row>
    <row r="97" spans="1:14" s="152" customFormat="1" ht="15.6" customHeight="1" x14ac:dyDescent="0.2">
      <c r="A97" s="153"/>
      <c r="B97" s="162" t="s">
        <v>201</v>
      </c>
      <c r="C97" s="157">
        <v>0</v>
      </c>
      <c r="D97" s="157">
        <v>2</v>
      </c>
      <c r="E97" s="157">
        <v>10</v>
      </c>
      <c r="F97" s="157">
        <v>21</v>
      </c>
      <c r="G97" s="157">
        <v>176</v>
      </c>
      <c r="H97" s="157">
        <v>182</v>
      </c>
      <c r="I97" s="157">
        <v>164</v>
      </c>
      <c r="J97" s="157">
        <v>130</v>
      </c>
      <c r="K97" s="157">
        <v>236</v>
      </c>
      <c r="L97" s="157">
        <v>287</v>
      </c>
      <c r="M97" s="158">
        <v>239</v>
      </c>
      <c r="N97" s="171"/>
    </row>
    <row r="98" spans="1:14" ht="27.75" customHeight="1" x14ac:dyDescent="0.25">
      <c r="A98" s="59"/>
      <c r="B98" s="57" t="s">
        <v>106</v>
      </c>
      <c r="C98" s="58">
        <v>0</v>
      </c>
      <c r="D98" s="58">
        <v>0</v>
      </c>
      <c r="E98" s="58">
        <v>13</v>
      </c>
      <c r="F98" s="58">
        <v>15</v>
      </c>
      <c r="G98" s="58">
        <v>9</v>
      </c>
      <c r="H98" s="58">
        <v>32</v>
      </c>
      <c r="I98" s="58">
        <v>76</v>
      </c>
      <c r="J98" s="58">
        <v>63</v>
      </c>
      <c r="K98" s="58">
        <v>88</v>
      </c>
      <c r="L98" s="58">
        <v>131</v>
      </c>
      <c r="M98" s="142">
        <v>146</v>
      </c>
      <c r="N98" s="23"/>
    </row>
    <row r="99" spans="1:14" s="152" customFormat="1" ht="15.6" customHeight="1" x14ac:dyDescent="0.2">
      <c r="A99" s="153"/>
      <c r="B99" s="146" t="s">
        <v>257</v>
      </c>
      <c r="C99" s="144" t="s">
        <v>186</v>
      </c>
      <c r="D99" s="144" t="s">
        <v>186</v>
      </c>
      <c r="E99" s="144" t="s">
        <v>186</v>
      </c>
      <c r="F99" s="144" t="s">
        <v>186</v>
      </c>
      <c r="G99" s="157">
        <v>0</v>
      </c>
      <c r="H99" s="157">
        <v>4</v>
      </c>
      <c r="I99" s="157">
        <v>2</v>
      </c>
      <c r="J99" s="157">
        <v>1</v>
      </c>
      <c r="K99" s="157">
        <v>1</v>
      </c>
      <c r="L99" s="157">
        <v>0</v>
      </c>
      <c r="M99" s="158">
        <v>2</v>
      </c>
      <c r="N99" s="171"/>
    </row>
    <row r="100" spans="1:14" s="152" customFormat="1" ht="15.6" customHeight="1" x14ac:dyDescent="0.2">
      <c r="A100" s="153"/>
      <c r="B100" s="162" t="s">
        <v>107</v>
      </c>
      <c r="C100" s="157">
        <v>0</v>
      </c>
      <c r="D100" s="157">
        <v>8</v>
      </c>
      <c r="E100" s="157">
        <v>10</v>
      </c>
      <c r="F100" s="157">
        <v>79</v>
      </c>
      <c r="G100" s="157">
        <v>123</v>
      </c>
      <c r="H100" s="157">
        <v>167</v>
      </c>
      <c r="I100" s="157">
        <v>240</v>
      </c>
      <c r="J100" s="157">
        <v>177</v>
      </c>
      <c r="K100" s="157">
        <v>414</v>
      </c>
      <c r="L100" s="157">
        <v>1071</v>
      </c>
      <c r="M100" s="158">
        <v>1298</v>
      </c>
      <c r="N100" s="171"/>
    </row>
    <row r="101" spans="1:14" s="152" customFormat="1" ht="15.6" customHeight="1" x14ac:dyDescent="0.2">
      <c r="A101" s="153"/>
      <c r="B101" s="162" t="s">
        <v>135</v>
      </c>
      <c r="C101" s="157">
        <v>0</v>
      </c>
      <c r="D101" s="157">
        <v>1</v>
      </c>
      <c r="E101" s="157">
        <v>3</v>
      </c>
      <c r="F101" s="157">
        <v>1</v>
      </c>
      <c r="G101" s="157">
        <v>3</v>
      </c>
      <c r="H101" s="157">
        <v>0</v>
      </c>
      <c r="I101" s="157">
        <v>0</v>
      </c>
      <c r="J101" s="157">
        <v>0</v>
      </c>
      <c r="K101" s="157">
        <v>0</v>
      </c>
      <c r="L101" s="157">
        <v>0</v>
      </c>
      <c r="M101" s="158">
        <v>0</v>
      </c>
      <c r="N101" s="171"/>
    </row>
    <row r="102" spans="1:14" s="152" customFormat="1" ht="15.6" customHeight="1" x14ac:dyDescent="0.2">
      <c r="A102" s="153"/>
      <c r="B102" s="162" t="s">
        <v>136</v>
      </c>
      <c r="C102" s="157">
        <v>0</v>
      </c>
      <c r="D102" s="157">
        <v>0</v>
      </c>
      <c r="E102" s="157">
        <v>3</v>
      </c>
      <c r="F102" s="157">
        <v>0</v>
      </c>
      <c r="G102" s="157">
        <v>0</v>
      </c>
      <c r="H102" s="157">
        <v>0</v>
      </c>
      <c r="I102" s="157">
        <v>0</v>
      </c>
      <c r="J102" s="157">
        <v>0</v>
      </c>
      <c r="K102" s="157">
        <v>0</v>
      </c>
      <c r="L102" s="157">
        <v>0</v>
      </c>
      <c r="M102" s="158">
        <v>0</v>
      </c>
      <c r="N102" s="171"/>
    </row>
    <row r="103" spans="1:14" s="152" customFormat="1" ht="15.6" customHeight="1" x14ac:dyDescent="0.2">
      <c r="A103" s="153"/>
      <c r="B103" s="159" t="s">
        <v>12</v>
      </c>
      <c r="C103" s="160">
        <f t="shared" ref="C103:M103" si="7">SUM(C81:C102)</f>
        <v>5</v>
      </c>
      <c r="D103" s="160">
        <f t="shared" si="7"/>
        <v>48</v>
      </c>
      <c r="E103" s="160">
        <f t="shared" si="7"/>
        <v>121</v>
      </c>
      <c r="F103" s="160">
        <f t="shared" si="7"/>
        <v>417</v>
      </c>
      <c r="G103" s="160">
        <f t="shared" si="7"/>
        <v>933</v>
      </c>
      <c r="H103" s="160">
        <f t="shared" si="7"/>
        <v>1246</v>
      </c>
      <c r="I103" s="160">
        <f t="shared" si="7"/>
        <v>1240</v>
      </c>
      <c r="J103" s="160">
        <f t="shared" si="7"/>
        <v>1268</v>
      </c>
      <c r="K103" s="160">
        <f t="shared" si="7"/>
        <v>2009</v>
      </c>
      <c r="L103" s="160">
        <f t="shared" si="7"/>
        <v>2977</v>
      </c>
      <c r="M103" s="160">
        <f t="shared" si="7"/>
        <v>3236</v>
      </c>
      <c r="N103" s="171"/>
    </row>
    <row r="104" spans="1:14" s="152" customFormat="1" ht="15.6" customHeight="1" x14ac:dyDescent="0.2">
      <c r="A104" s="161" t="s">
        <v>179</v>
      </c>
      <c r="B104" s="162" t="s">
        <v>137</v>
      </c>
      <c r="C104" s="157">
        <v>0</v>
      </c>
      <c r="D104" s="157">
        <v>0</v>
      </c>
      <c r="E104" s="157">
        <v>0</v>
      </c>
      <c r="F104" s="157">
        <v>0</v>
      </c>
      <c r="G104" s="157">
        <v>0</v>
      </c>
      <c r="H104" s="157">
        <v>0</v>
      </c>
      <c r="I104" s="157">
        <v>0</v>
      </c>
      <c r="J104" s="157">
        <v>0</v>
      </c>
      <c r="K104" s="157">
        <v>0</v>
      </c>
      <c r="L104" s="157">
        <v>0</v>
      </c>
      <c r="M104" s="158">
        <v>1</v>
      </c>
      <c r="N104" s="171"/>
    </row>
    <row r="105" spans="1:14" s="152" customFormat="1" ht="15.6" customHeight="1" x14ac:dyDescent="0.2">
      <c r="A105" s="153"/>
      <c r="B105" s="146" t="s">
        <v>258</v>
      </c>
      <c r="C105" s="144" t="s">
        <v>186</v>
      </c>
      <c r="D105" s="144" t="s">
        <v>186</v>
      </c>
      <c r="E105" s="144" t="s">
        <v>186</v>
      </c>
      <c r="F105" s="144" t="s">
        <v>186</v>
      </c>
      <c r="G105" s="157">
        <v>0</v>
      </c>
      <c r="H105" s="157">
        <v>0</v>
      </c>
      <c r="I105" s="157">
        <v>0</v>
      </c>
      <c r="J105" s="157">
        <v>0</v>
      </c>
      <c r="K105" s="157">
        <v>0</v>
      </c>
      <c r="L105" s="157">
        <v>0</v>
      </c>
      <c r="M105" s="158">
        <v>0</v>
      </c>
      <c r="N105" s="171"/>
    </row>
    <row r="106" spans="1:14" s="152" customFormat="1" ht="15.6" customHeight="1" x14ac:dyDescent="0.2">
      <c r="A106" s="153"/>
      <c r="B106" s="146" t="s">
        <v>267</v>
      </c>
      <c r="C106" s="157">
        <v>0</v>
      </c>
      <c r="D106" s="157">
        <v>0</v>
      </c>
      <c r="E106" s="157">
        <v>0</v>
      </c>
      <c r="F106" s="157">
        <v>0</v>
      </c>
      <c r="G106" s="144" t="s">
        <v>186</v>
      </c>
      <c r="H106" s="144" t="s">
        <v>186</v>
      </c>
      <c r="I106" s="144" t="s">
        <v>186</v>
      </c>
      <c r="J106" s="144" t="s">
        <v>186</v>
      </c>
      <c r="K106" s="144" t="s">
        <v>186</v>
      </c>
      <c r="L106" s="144" t="s">
        <v>186</v>
      </c>
      <c r="M106" s="144" t="s">
        <v>186</v>
      </c>
      <c r="N106" s="171"/>
    </row>
    <row r="107" spans="1:14" s="152" customFormat="1" ht="15.6" customHeight="1" x14ac:dyDescent="0.2">
      <c r="A107" s="153"/>
      <c r="B107" s="162" t="s">
        <v>138</v>
      </c>
      <c r="C107" s="157">
        <v>0</v>
      </c>
      <c r="D107" s="157">
        <v>0</v>
      </c>
      <c r="E107" s="157">
        <v>0</v>
      </c>
      <c r="F107" s="157">
        <v>0</v>
      </c>
      <c r="G107" s="157">
        <v>0</v>
      </c>
      <c r="H107" s="157">
        <v>0</v>
      </c>
      <c r="I107" s="157">
        <v>0</v>
      </c>
      <c r="J107" s="157">
        <v>0</v>
      </c>
      <c r="K107" s="157">
        <v>0</v>
      </c>
      <c r="L107" s="157">
        <v>0</v>
      </c>
      <c r="M107" s="158">
        <v>1</v>
      </c>
      <c r="N107" s="171"/>
    </row>
    <row r="108" spans="1:14" s="152" customFormat="1" ht="15.6" customHeight="1" x14ac:dyDescent="0.2">
      <c r="A108" s="153"/>
      <c r="B108" s="162" t="s">
        <v>76</v>
      </c>
      <c r="C108" s="157">
        <v>0</v>
      </c>
      <c r="D108" s="157">
        <v>0</v>
      </c>
      <c r="E108" s="157">
        <v>0</v>
      </c>
      <c r="F108" s="157">
        <v>0</v>
      </c>
      <c r="G108" s="157">
        <v>1</v>
      </c>
      <c r="H108" s="157">
        <v>0</v>
      </c>
      <c r="I108" s="157">
        <v>0</v>
      </c>
      <c r="J108" s="157">
        <v>0</v>
      </c>
      <c r="K108" s="157">
        <v>0</v>
      </c>
      <c r="L108" s="157">
        <v>0</v>
      </c>
      <c r="M108" s="158">
        <v>0</v>
      </c>
      <c r="N108" s="171"/>
    </row>
    <row r="109" spans="1:14" s="152" customFormat="1" ht="15.6" customHeight="1" x14ac:dyDescent="0.2">
      <c r="A109" s="153"/>
      <c r="B109" s="162" t="s">
        <v>145</v>
      </c>
      <c r="C109" s="157">
        <v>0</v>
      </c>
      <c r="D109" s="157">
        <v>0</v>
      </c>
      <c r="E109" s="157">
        <v>0</v>
      </c>
      <c r="F109" s="157">
        <v>0</v>
      </c>
      <c r="G109" s="157">
        <v>0</v>
      </c>
      <c r="H109" s="157">
        <v>0</v>
      </c>
      <c r="I109" s="157">
        <v>0</v>
      </c>
      <c r="J109" s="157">
        <v>0</v>
      </c>
      <c r="K109" s="157">
        <v>0</v>
      </c>
      <c r="L109" s="157">
        <v>0</v>
      </c>
      <c r="M109" s="158">
        <v>0</v>
      </c>
      <c r="N109" s="171"/>
    </row>
    <row r="110" spans="1:14" s="152" customFormat="1" ht="15.6" customHeight="1" x14ac:dyDescent="0.2">
      <c r="A110" s="153"/>
      <c r="B110" s="146" t="s">
        <v>259</v>
      </c>
      <c r="C110" s="144" t="s">
        <v>186</v>
      </c>
      <c r="D110" s="144" t="s">
        <v>186</v>
      </c>
      <c r="E110" s="144" t="s">
        <v>186</v>
      </c>
      <c r="F110" s="144" t="s">
        <v>186</v>
      </c>
      <c r="G110" s="157">
        <v>0</v>
      </c>
      <c r="H110" s="157">
        <v>0</v>
      </c>
      <c r="I110" s="157">
        <v>0</v>
      </c>
      <c r="J110" s="157">
        <v>0</v>
      </c>
      <c r="K110" s="157">
        <v>0</v>
      </c>
      <c r="L110" s="157">
        <v>0</v>
      </c>
      <c r="M110" s="158">
        <v>0</v>
      </c>
      <c r="N110" s="171"/>
    </row>
    <row r="111" spans="1:14" s="152" customFormat="1" ht="15.6" customHeight="1" x14ac:dyDescent="0.2">
      <c r="A111" s="153"/>
      <c r="B111" s="159" t="s">
        <v>12</v>
      </c>
      <c r="C111" s="160">
        <f t="shared" ref="C111:M111" si="8">SUM(C104:C110)</f>
        <v>0</v>
      </c>
      <c r="D111" s="160">
        <f t="shared" si="8"/>
        <v>0</v>
      </c>
      <c r="E111" s="160">
        <f t="shared" si="8"/>
        <v>0</v>
      </c>
      <c r="F111" s="160">
        <f t="shared" si="8"/>
        <v>0</v>
      </c>
      <c r="G111" s="160">
        <f t="shared" si="8"/>
        <v>1</v>
      </c>
      <c r="H111" s="160">
        <f t="shared" si="8"/>
        <v>0</v>
      </c>
      <c r="I111" s="160">
        <f t="shared" si="8"/>
        <v>0</v>
      </c>
      <c r="J111" s="160">
        <f t="shared" si="8"/>
        <v>0</v>
      </c>
      <c r="K111" s="160">
        <f t="shared" si="8"/>
        <v>0</v>
      </c>
      <c r="L111" s="160">
        <f t="shared" si="8"/>
        <v>0</v>
      </c>
      <c r="M111" s="160">
        <f t="shared" si="8"/>
        <v>2</v>
      </c>
      <c r="N111" s="171"/>
    </row>
    <row r="112" spans="1:14" s="152" customFormat="1" ht="27.75" customHeight="1" x14ac:dyDescent="0.2">
      <c r="A112" s="161" t="s">
        <v>75</v>
      </c>
      <c r="B112" s="162" t="s">
        <v>202</v>
      </c>
      <c r="C112" s="157">
        <v>0</v>
      </c>
      <c r="D112" s="157">
        <v>1</v>
      </c>
      <c r="E112" s="157">
        <v>1</v>
      </c>
      <c r="F112" s="157">
        <v>1</v>
      </c>
      <c r="G112" s="157">
        <v>0</v>
      </c>
      <c r="H112" s="157">
        <v>32</v>
      </c>
      <c r="I112" s="157">
        <v>146</v>
      </c>
      <c r="J112" s="157">
        <v>128</v>
      </c>
      <c r="K112" s="157">
        <v>211</v>
      </c>
      <c r="L112" s="157">
        <v>278</v>
      </c>
      <c r="M112" s="158">
        <v>153</v>
      </c>
      <c r="N112" s="171"/>
    </row>
    <row r="113" spans="1:14" s="152" customFormat="1" ht="15.6" customHeight="1" x14ac:dyDescent="0.2">
      <c r="A113" s="153"/>
      <c r="B113" s="162" t="s">
        <v>203</v>
      </c>
      <c r="C113" s="157">
        <v>0</v>
      </c>
      <c r="D113" s="157">
        <v>1</v>
      </c>
      <c r="E113" s="157">
        <v>1</v>
      </c>
      <c r="F113" s="157">
        <v>0</v>
      </c>
      <c r="G113" s="157">
        <v>0</v>
      </c>
      <c r="H113" s="157">
        <v>11</v>
      </c>
      <c r="I113" s="157">
        <v>29</v>
      </c>
      <c r="J113" s="157">
        <v>17</v>
      </c>
      <c r="K113" s="157">
        <v>17</v>
      </c>
      <c r="L113" s="157">
        <v>21</v>
      </c>
      <c r="M113" s="158">
        <v>2</v>
      </c>
      <c r="N113" s="171"/>
    </row>
    <row r="114" spans="1:14" s="152" customFormat="1" ht="30" customHeight="1" x14ac:dyDescent="0.2">
      <c r="A114" s="153"/>
      <c r="B114" s="146" t="s">
        <v>265</v>
      </c>
      <c r="C114" s="157">
        <v>0</v>
      </c>
      <c r="D114" s="157">
        <v>0</v>
      </c>
      <c r="E114" s="157">
        <v>0</v>
      </c>
      <c r="F114" s="157">
        <v>0</v>
      </c>
      <c r="G114" s="144" t="s">
        <v>186</v>
      </c>
      <c r="H114" s="144" t="s">
        <v>186</v>
      </c>
      <c r="I114" s="144" t="s">
        <v>186</v>
      </c>
      <c r="J114" s="144" t="s">
        <v>186</v>
      </c>
      <c r="K114" s="144" t="s">
        <v>186</v>
      </c>
      <c r="L114" s="144" t="s">
        <v>186</v>
      </c>
      <c r="M114" s="144" t="s">
        <v>186</v>
      </c>
      <c r="N114" s="171"/>
    </row>
    <row r="115" spans="1:14" s="152" customFormat="1" ht="15.6" customHeight="1" x14ac:dyDescent="0.2">
      <c r="A115" s="153"/>
      <c r="B115" s="162" t="s">
        <v>76</v>
      </c>
      <c r="C115" s="157">
        <v>0</v>
      </c>
      <c r="D115" s="157">
        <v>2</v>
      </c>
      <c r="E115" s="157">
        <v>0</v>
      </c>
      <c r="F115" s="157">
        <v>0</v>
      </c>
      <c r="G115" s="157">
        <v>0</v>
      </c>
      <c r="H115" s="157">
        <v>0</v>
      </c>
      <c r="I115" s="157">
        <v>1</v>
      </c>
      <c r="J115" s="157">
        <v>1</v>
      </c>
      <c r="K115" s="157">
        <v>2</v>
      </c>
      <c r="L115" s="157">
        <v>1</v>
      </c>
      <c r="M115" s="158">
        <v>2</v>
      </c>
      <c r="N115" s="171"/>
    </row>
    <row r="116" spans="1:14" s="152" customFormat="1" ht="30.75" customHeight="1" x14ac:dyDescent="0.2">
      <c r="A116" s="153"/>
      <c r="B116" s="162" t="s">
        <v>108</v>
      </c>
      <c r="C116" s="157">
        <v>0</v>
      </c>
      <c r="D116" s="157">
        <v>1</v>
      </c>
      <c r="E116" s="157">
        <v>1</v>
      </c>
      <c r="F116" s="157">
        <v>0</v>
      </c>
      <c r="G116" s="157">
        <v>0</v>
      </c>
      <c r="H116" s="157">
        <v>2</v>
      </c>
      <c r="I116" s="157">
        <v>0</v>
      </c>
      <c r="J116" s="157">
        <v>0</v>
      </c>
      <c r="K116" s="157">
        <v>2</v>
      </c>
      <c r="L116" s="157">
        <v>0</v>
      </c>
      <c r="M116" s="158">
        <v>1</v>
      </c>
      <c r="N116" s="171"/>
    </row>
    <row r="117" spans="1:14" s="152" customFormat="1" ht="15.6" customHeight="1" x14ac:dyDescent="0.2">
      <c r="A117" s="161"/>
      <c r="B117" s="173" t="s">
        <v>204</v>
      </c>
      <c r="C117" s="157">
        <v>0</v>
      </c>
      <c r="D117" s="157">
        <v>2</v>
      </c>
      <c r="E117" s="157">
        <v>8</v>
      </c>
      <c r="F117" s="157">
        <v>22</v>
      </c>
      <c r="G117" s="157">
        <v>126</v>
      </c>
      <c r="H117" s="157">
        <v>126</v>
      </c>
      <c r="I117" s="157">
        <v>168</v>
      </c>
      <c r="J117" s="157">
        <v>156</v>
      </c>
      <c r="K117" s="157">
        <v>237</v>
      </c>
      <c r="L117" s="157">
        <v>329</v>
      </c>
      <c r="M117" s="158">
        <v>297</v>
      </c>
      <c r="N117" s="171"/>
    </row>
    <row r="118" spans="1:14" s="152" customFormat="1" ht="15.6" customHeight="1" x14ac:dyDescent="0.2">
      <c r="A118" s="153"/>
      <c r="B118" s="162" t="s">
        <v>205</v>
      </c>
      <c r="C118" s="157">
        <v>0</v>
      </c>
      <c r="D118" s="157">
        <v>19</v>
      </c>
      <c r="E118" s="157">
        <v>23</v>
      </c>
      <c r="F118" s="157">
        <v>8</v>
      </c>
      <c r="G118" s="157">
        <v>4</v>
      </c>
      <c r="H118" s="157">
        <v>58</v>
      </c>
      <c r="I118" s="157">
        <v>34</v>
      </c>
      <c r="J118" s="157">
        <v>26</v>
      </c>
      <c r="K118" s="157">
        <v>20</v>
      </c>
      <c r="L118" s="157">
        <v>25</v>
      </c>
      <c r="M118" s="158">
        <v>17</v>
      </c>
      <c r="N118" s="171"/>
    </row>
    <row r="119" spans="1:14" s="152" customFormat="1" ht="15.6" customHeight="1" x14ac:dyDescent="0.2">
      <c r="A119" s="153"/>
      <c r="B119" s="159" t="s">
        <v>12</v>
      </c>
      <c r="C119" s="160">
        <f t="shared" ref="C119:M119" si="9">SUM(C112:C118)</f>
        <v>0</v>
      </c>
      <c r="D119" s="160">
        <f t="shared" si="9"/>
        <v>26</v>
      </c>
      <c r="E119" s="160">
        <f t="shared" si="9"/>
        <v>34</v>
      </c>
      <c r="F119" s="160">
        <f t="shared" si="9"/>
        <v>31</v>
      </c>
      <c r="G119" s="160">
        <f t="shared" si="9"/>
        <v>130</v>
      </c>
      <c r="H119" s="160">
        <f t="shared" si="9"/>
        <v>229</v>
      </c>
      <c r="I119" s="160">
        <f t="shared" si="9"/>
        <v>378</v>
      </c>
      <c r="J119" s="160">
        <f t="shared" si="9"/>
        <v>328</v>
      </c>
      <c r="K119" s="160">
        <f t="shared" si="9"/>
        <v>489</v>
      </c>
      <c r="L119" s="160">
        <f t="shared" si="9"/>
        <v>654</v>
      </c>
      <c r="M119" s="160">
        <f t="shared" si="9"/>
        <v>472</v>
      </c>
      <c r="N119" s="171"/>
    </row>
    <row r="120" spans="1:14" s="152" customFormat="1" ht="15.6" customHeight="1" x14ac:dyDescent="0.2">
      <c r="A120" s="161" t="s">
        <v>183</v>
      </c>
      <c r="B120" s="162" t="s">
        <v>139</v>
      </c>
      <c r="C120" s="157">
        <v>0</v>
      </c>
      <c r="D120" s="157">
        <v>0</v>
      </c>
      <c r="E120" s="157">
        <v>0</v>
      </c>
      <c r="F120" s="157">
        <v>0</v>
      </c>
      <c r="G120" s="157">
        <v>0</v>
      </c>
      <c r="H120" s="157">
        <v>1</v>
      </c>
      <c r="I120" s="157">
        <v>0</v>
      </c>
      <c r="J120" s="157">
        <v>0</v>
      </c>
      <c r="K120" s="157">
        <v>0</v>
      </c>
      <c r="L120" s="157">
        <v>0</v>
      </c>
      <c r="M120" s="158">
        <v>0</v>
      </c>
      <c r="N120" s="171"/>
    </row>
    <row r="121" spans="1:14" s="152" customFormat="1" ht="15.6" customHeight="1" x14ac:dyDescent="0.2">
      <c r="A121" s="169"/>
      <c r="B121" s="162" t="s">
        <v>76</v>
      </c>
      <c r="C121" s="157">
        <v>0</v>
      </c>
      <c r="D121" s="157">
        <v>0</v>
      </c>
      <c r="E121" s="157">
        <v>0</v>
      </c>
      <c r="F121" s="157">
        <v>1</v>
      </c>
      <c r="G121" s="157">
        <v>0</v>
      </c>
      <c r="H121" s="157">
        <v>1</v>
      </c>
      <c r="I121" s="157">
        <v>0</v>
      </c>
      <c r="J121" s="157">
        <v>0</v>
      </c>
      <c r="K121" s="157">
        <v>0</v>
      </c>
      <c r="L121" s="157">
        <v>0</v>
      </c>
      <c r="M121" s="158">
        <v>0</v>
      </c>
      <c r="N121" s="171"/>
    </row>
    <row r="122" spans="1:14" s="152" customFormat="1" ht="15.6" customHeight="1" x14ac:dyDescent="0.2">
      <c r="A122" s="169"/>
      <c r="B122" s="159" t="s">
        <v>12</v>
      </c>
      <c r="C122" s="174">
        <f t="shared" ref="C122:M122" si="10">SUM(C120:C121)</f>
        <v>0</v>
      </c>
      <c r="D122" s="174">
        <f t="shared" si="10"/>
        <v>0</v>
      </c>
      <c r="E122" s="174">
        <f t="shared" si="10"/>
        <v>0</v>
      </c>
      <c r="F122" s="174">
        <f t="shared" si="10"/>
        <v>1</v>
      </c>
      <c r="G122" s="174">
        <f t="shared" si="10"/>
        <v>0</v>
      </c>
      <c r="H122" s="174">
        <f t="shared" si="10"/>
        <v>2</v>
      </c>
      <c r="I122" s="174">
        <f t="shared" si="10"/>
        <v>0</v>
      </c>
      <c r="J122" s="174">
        <f t="shared" si="10"/>
        <v>0</v>
      </c>
      <c r="K122" s="174">
        <f t="shared" si="10"/>
        <v>0</v>
      </c>
      <c r="L122" s="174">
        <f t="shared" si="10"/>
        <v>0</v>
      </c>
      <c r="M122" s="174">
        <f t="shared" si="10"/>
        <v>0</v>
      </c>
      <c r="N122" s="171"/>
    </row>
    <row r="123" spans="1:14" s="152" customFormat="1" ht="15.6" customHeight="1" x14ac:dyDescent="0.2">
      <c r="A123" s="175"/>
      <c r="B123" s="176" t="s">
        <v>81</v>
      </c>
      <c r="C123" s="177">
        <f t="shared" ref="C123:J123" si="11">SUM(C18,C33,C49,C57,C72,C80,C103,C111,C119,C122)</f>
        <v>173</v>
      </c>
      <c r="D123" s="177">
        <f t="shared" si="11"/>
        <v>1457</v>
      </c>
      <c r="E123" s="177">
        <f t="shared" si="11"/>
        <v>2512</v>
      </c>
      <c r="F123" s="177">
        <f t="shared" si="11"/>
        <v>2853</v>
      </c>
      <c r="G123" s="177">
        <f t="shared" si="11"/>
        <v>4014</v>
      </c>
      <c r="H123" s="177">
        <f t="shared" si="11"/>
        <v>6680</v>
      </c>
      <c r="I123" s="177">
        <f t="shared" si="11"/>
        <v>7480</v>
      </c>
      <c r="J123" s="177">
        <f t="shared" si="11"/>
        <v>10503</v>
      </c>
      <c r="K123" s="177">
        <f>SUM(K18,K33,K49,K57,K72,K80,K103,K111,K119,K122)</f>
        <v>15912</v>
      </c>
      <c r="L123" s="177">
        <f>SUM(L18,L33,L49,L57,L72,L80,L103,L111,L119,L122)</f>
        <v>23474</v>
      </c>
      <c r="M123" s="177">
        <f>SUM(M18,M33,M49,M57,M72,M80,M103,M111,M119,M122)</f>
        <v>14459</v>
      </c>
      <c r="N123" s="171"/>
    </row>
    <row r="124" spans="1:14" ht="15" x14ac:dyDescent="0.25">
      <c r="A124" s="14"/>
      <c r="B124" s="12"/>
      <c r="C124" s="13"/>
      <c r="D124" s="13"/>
      <c r="F124" s="23"/>
      <c r="G124" s="23"/>
      <c r="H124" s="23"/>
      <c r="I124" s="23"/>
      <c r="J124" s="23"/>
      <c r="K124" s="23"/>
      <c r="L124" s="23"/>
      <c r="M124" s="23"/>
    </row>
  </sheetData>
  <phoneticPr fontId="2" type="noConversion"/>
  <printOptions horizontalCentered="1"/>
  <pageMargins left="0.25" right="0.25" top="0.5" bottom="0.75" header="0.3" footer="0.3"/>
  <pageSetup orientation="portrait" r:id="rId1"/>
  <headerFooter>
    <oddFooter>&amp;L&amp;"Century Gothic,Regular"FinCEN SAR - Housing GSE&amp;R&amp;"Century Gothic,Regular"Page &amp;P of &amp;N</oddFooter>
  </headerFooter>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9:O19"/>
  <sheetViews>
    <sheetView showGridLines="0" zoomScaleNormal="100" workbookViewId="0">
      <selection activeCell="P11" sqref="P11"/>
    </sheetView>
  </sheetViews>
  <sheetFormatPr defaultColWidth="9.140625" defaultRowHeight="12.75" x14ac:dyDescent="0.2"/>
  <cols>
    <col min="1" max="1" width="46" style="1" customWidth="1"/>
    <col min="2" max="12" width="10.28515625" style="1" customWidth="1"/>
    <col min="13" max="16384" width="9.140625" style="1"/>
  </cols>
  <sheetData>
    <row r="9" spans="1:15" ht="13.5" x14ac:dyDescent="0.25">
      <c r="A9" s="129" t="s">
        <v>224</v>
      </c>
      <c r="B9" s="130"/>
      <c r="C9" s="130"/>
      <c r="D9" s="130"/>
      <c r="E9" s="130"/>
      <c r="F9" s="130"/>
    </row>
    <row r="10" spans="1:15" ht="12" customHeight="1" x14ac:dyDescent="0.25">
      <c r="A10" s="22"/>
      <c r="B10" s="23"/>
      <c r="C10" s="23"/>
      <c r="D10" s="23"/>
      <c r="E10" s="23"/>
      <c r="F10" s="23"/>
    </row>
    <row r="11" spans="1:15" ht="13.5" x14ac:dyDescent="0.25">
      <c r="A11" s="129" t="s">
        <v>238</v>
      </c>
      <c r="B11" s="130"/>
      <c r="C11" s="130"/>
      <c r="D11" s="130"/>
      <c r="E11" s="130"/>
      <c r="F11" s="130"/>
    </row>
    <row r="12" spans="1:15" ht="13.5" x14ac:dyDescent="0.25">
      <c r="A12" s="131" t="s">
        <v>270</v>
      </c>
      <c r="B12" s="130"/>
      <c r="C12" s="130"/>
      <c r="D12" s="130"/>
      <c r="E12" s="130"/>
      <c r="F12" s="130"/>
    </row>
    <row r="13" spans="1:15" ht="13.5" x14ac:dyDescent="0.25">
      <c r="A13" s="24"/>
      <c r="B13" s="23"/>
      <c r="C13" s="23"/>
      <c r="D13" s="23"/>
      <c r="E13" s="23"/>
      <c r="F13" s="23"/>
    </row>
    <row r="14" spans="1:15" ht="20.25" customHeight="1" x14ac:dyDescent="0.25">
      <c r="A14" s="53" t="s">
        <v>140</v>
      </c>
      <c r="B14" s="63" t="s">
        <v>184</v>
      </c>
      <c r="C14" s="71" t="s">
        <v>190</v>
      </c>
      <c r="D14" s="71" t="s">
        <v>195</v>
      </c>
      <c r="E14" s="71" t="s">
        <v>197</v>
      </c>
      <c r="F14" s="71" t="s">
        <v>198</v>
      </c>
      <c r="G14" s="102" t="s">
        <v>217</v>
      </c>
      <c r="H14" s="102" t="s">
        <v>232</v>
      </c>
      <c r="I14" s="102" t="s">
        <v>233</v>
      </c>
      <c r="J14" s="140" t="s">
        <v>260</v>
      </c>
      <c r="K14" s="141" t="s">
        <v>262</v>
      </c>
      <c r="L14" s="102" t="s">
        <v>271</v>
      </c>
      <c r="M14" s="23"/>
      <c r="N14" s="47"/>
      <c r="O14" s="45"/>
    </row>
    <row r="15" spans="1:15" ht="18" customHeight="1" x14ac:dyDescent="0.25">
      <c r="A15" s="106" t="s">
        <v>142</v>
      </c>
      <c r="B15" s="52">
        <v>0</v>
      </c>
      <c r="C15" s="52">
        <v>0</v>
      </c>
      <c r="D15" s="52">
        <v>0</v>
      </c>
      <c r="E15" s="52">
        <v>1</v>
      </c>
      <c r="F15" s="52">
        <v>0</v>
      </c>
      <c r="G15" s="100">
        <v>2</v>
      </c>
      <c r="H15" s="52">
        <v>0</v>
      </c>
      <c r="I15" s="115">
        <v>1</v>
      </c>
      <c r="J15" s="128">
        <v>0</v>
      </c>
      <c r="K15" s="115">
        <v>2</v>
      </c>
      <c r="L15" s="115">
        <v>4</v>
      </c>
      <c r="M15" s="23"/>
      <c r="N15" s="47"/>
      <c r="O15" s="46"/>
    </row>
    <row r="16" spans="1:15" ht="18" customHeight="1" x14ac:dyDescent="0.25">
      <c r="A16" s="106" t="s">
        <v>141</v>
      </c>
      <c r="B16" s="52">
        <v>0</v>
      </c>
      <c r="C16" s="52">
        <v>0</v>
      </c>
      <c r="D16" s="52">
        <v>0</v>
      </c>
      <c r="E16" s="52">
        <v>0</v>
      </c>
      <c r="F16" s="52">
        <v>0</v>
      </c>
      <c r="G16" s="100">
        <v>1</v>
      </c>
      <c r="H16" s="52">
        <v>2</v>
      </c>
      <c r="I16" s="52">
        <v>1</v>
      </c>
      <c r="J16" s="123">
        <v>4</v>
      </c>
      <c r="K16" s="52">
        <v>1</v>
      </c>
      <c r="L16" s="52">
        <v>0</v>
      </c>
      <c r="M16" s="23"/>
      <c r="N16" s="47"/>
      <c r="O16" s="46"/>
    </row>
    <row r="17" spans="1:15" ht="18" customHeight="1" x14ac:dyDescent="0.25">
      <c r="A17" s="106" t="s">
        <v>187</v>
      </c>
      <c r="B17" s="52">
        <v>156</v>
      </c>
      <c r="C17" s="52">
        <v>1262</v>
      </c>
      <c r="D17" s="52">
        <v>2274</v>
      </c>
      <c r="E17" s="52">
        <v>2126</v>
      </c>
      <c r="F17" s="52">
        <v>2552</v>
      </c>
      <c r="G17" s="100">
        <v>3103</v>
      </c>
      <c r="H17" s="52">
        <v>3051</v>
      </c>
      <c r="I17" s="52">
        <v>5472</v>
      </c>
      <c r="J17" s="123">
        <v>7873</v>
      </c>
      <c r="K17" s="52">
        <v>8867</v>
      </c>
      <c r="L17" s="52">
        <v>4193</v>
      </c>
      <c r="M17" s="23"/>
      <c r="N17" s="47"/>
      <c r="O17" s="46"/>
    </row>
    <row r="18" spans="1:15" ht="18" customHeight="1" x14ac:dyDescent="0.25">
      <c r="A18" s="116" t="s">
        <v>230</v>
      </c>
      <c r="B18" s="52">
        <v>0</v>
      </c>
      <c r="C18" s="52">
        <v>0</v>
      </c>
      <c r="D18" s="52">
        <v>3</v>
      </c>
      <c r="E18" s="52">
        <v>0</v>
      </c>
      <c r="F18" s="52">
        <v>0</v>
      </c>
      <c r="G18" s="100">
        <v>0</v>
      </c>
      <c r="H18" s="52">
        <v>0</v>
      </c>
      <c r="I18" s="52">
        <v>0</v>
      </c>
      <c r="J18" s="123">
        <v>0</v>
      </c>
      <c r="K18" s="52">
        <v>0</v>
      </c>
      <c r="L18" s="52">
        <v>0</v>
      </c>
      <c r="M18" s="23"/>
      <c r="N18" s="47"/>
      <c r="O18" s="46"/>
    </row>
    <row r="19" spans="1:15" ht="18" customHeight="1" x14ac:dyDescent="0.25">
      <c r="A19" s="117" t="s">
        <v>143</v>
      </c>
      <c r="B19" s="64">
        <v>4</v>
      </c>
      <c r="C19" s="64">
        <v>5</v>
      </c>
      <c r="D19" s="64">
        <v>8</v>
      </c>
      <c r="E19" s="64">
        <v>0</v>
      </c>
      <c r="F19" s="64">
        <v>1</v>
      </c>
      <c r="G19" s="101">
        <v>0</v>
      </c>
      <c r="H19" s="64">
        <v>1</v>
      </c>
      <c r="I19" s="64">
        <v>2</v>
      </c>
      <c r="J19" s="127">
        <v>0</v>
      </c>
      <c r="K19" s="64">
        <v>0</v>
      </c>
      <c r="L19" s="64">
        <v>0</v>
      </c>
      <c r="M19" s="23"/>
      <c r="N19" s="47"/>
      <c r="O19" s="46"/>
    </row>
  </sheetData>
  <phoneticPr fontId="2" type="noConversion"/>
  <pageMargins left="0.5" right="0.5" top="0.5" bottom="0.75" header="0.3" footer="0.3"/>
  <pageSetup orientation="portrait" r:id="rId1"/>
  <headerFooter>
    <oddFooter>&amp;L&amp;"Century Gothic,Regular"FinCEN SAR - Housing GSE&amp;R&amp;"Century Gothic,Regular"Page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9:O27"/>
  <sheetViews>
    <sheetView showGridLines="0" zoomScaleNormal="100" workbookViewId="0">
      <selection activeCell="M9" sqref="M9"/>
    </sheetView>
  </sheetViews>
  <sheetFormatPr defaultColWidth="9.140625" defaultRowHeight="12.75" x14ac:dyDescent="0.2"/>
  <cols>
    <col min="1" max="1" width="33.42578125" style="1" customWidth="1"/>
    <col min="2" max="12" width="11.7109375" style="1" customWidth="1"/>
    <col min="13" max="16384" width="9.140625" style="1"/>
  </cols>
  <sheetData>
    <row r="9" spans="1:15" ht="13.5" x14ac:dyDescent="0.25">
      <c r="A9" s="129" t="s">
        <v>227</v>
      </c>
      <c r="B9" s="130"/>
      <c r="C9" s="130"/>
      <c r="D9" s="130"/>
      <c r="E9" s="130"/>
      <c r="F9" s="130"/>
      <c r="G9" s="130"/>
    </row>
    <row r="10" spans="1:15" ht="13.5" x14ac:dyDescent="0.25">
      <c r="A10" s="22"/>
      <c r="B10" s="23"/>
      <c r="C10" s="23"/>
      <c r="D10" s="23"/>
      <c r="E10" s="23"/>
      <c r="F10" s="23"/>
      <c r="G10" s="23"/>
    </row>
    <row r="11" spans="1:15" ht="13.5" x14ac:dyDescent="0.25">
      <c r="A11" s="129" t="s">
        <v>239</v>
      </c>
      <c r="B11" s="130"/>
      <c r="C11" s="130"/>
      <c r="D11" s="130"/>
      <c r="E11" s="130"/>
      <c r="F11" s="130"/>
      <c r="G11" s="130"/>
    </row>
    <row r="12" spans="1:15" ht="13.5" x14ac:dyDescent="0.25">
      <c r="A12" s="131" t="s">
        <v>270</v>
      </c>
      <c r="B12" s="130"/>
      <c r="C12" s="130"/>
      <c r="D12" s="130"/>
      <c r="E12" s="130"/>
      <c r="F12" s="130"/>
      <c r="G12" s="130"/>
    </row>
    <row r="13" spans="1:15" ht="15" x14ac:dyDescent="0.25">
      <c r="A13" s="6"/>
      <c r="B13" s="5"/>
      <c r="C13" s="5"/>
      <c r="D13" s="5"/>
      <c r="E13" s="5"/>
      <c r="F13" s="5"/>
      <c r="G13" s="5"/>
    </row>
    <row r="14" spans="1:15" ht="20.25" customHeight="1" x14ac:dyDescent="0.25">
      <c r="A14" s="53" t="s">
        <v>77</v>
      </c>
      <c r="B14" s="65" t="s">
        <v>184</v>
      </c>
      <c r="C14" s="72" t="s">
        <v>190</v>
      </c>
      <c r="D14" s="72" t="s">
        <v>195</v>
      </c>
      <c r="E14" s="72" t="s">
        <v>197</v>
      </c>
      <c r="F14" s="93" t="s">
        <v>198</v>
      </c>
      <c r="G14" s="104" t="s">
        <v>217</v>
      </c>
      <c r="H14" s="104" t="s">
        <v>232</v>
      </c>
      <c r="I14" s="104" t="s">
        <v>233</v>
      </c>
      <c r="J14" s="125" t="s">
        <v>260</v>
      </c>
      <c r="K14" s="104" t="s">
        <v>262</v>
      </c>
      <c r="L14" s="104" t="s">
        <v>271</v>
      </c>
      <c r="M14" s="5"/>
      <c r="N14" s="48"/>
      <c r="O14" s="48"/>
    </row>
    <row r="15" spans="1:15" ht="18" customHeight="1" x14ac:dyDescent="0.25">
      <c r="A15" s="107" t="s">
        <v>109</v>
      </c>
      <c r="B15" s="58">
        <v>0</v>
      </c>
      <c r="C15" s="69">
        <v>1</v>
      </c>
      <c r="D15" s="69">
        <v>0</v>
      </c>
      <c r="E15" s="69">
        <v>0</v>
      </c>
      <c r="F15" s="90">
        <v>0</v>
      </c>
      <c r="G15" s="98">
        <v>0</v>
      </c>
      <c r="H15" s="69">
        <v>3</v>
      </c>
      <c r="I15" s="69">
        <v>0</v>
      </c>
      <c r="J15" s="122">
        <v>0</v>
      </c>
      <c r="K15" s="69">
        <v>8</v>
      </c>
      <c r="L15" s="69">
        <v>4</v>
      </c>
      <c r="M15" s="5"/>
      <c r="N15" s="48"/>
      <c r="O15" s="49"/>
    </row>
    <row r="16" spans="1:15" ht="18" customHeight="1" x14ac:dyDescent="0.25">
      <c r="A16" s="108" t="s">
        <v>79</v>
      </c>
      <c r="B16" s="58">
        <v>18</v>
      </c>
      <c r="C16" s="58">
        <v>685</v>
      </c>
      <c r="D16" s="58">
        <v>114</v>
      </c>
      <c r="E16" s="58">
        <v>43</v>
      </c>
      <c r="F16" s="95">
        <v>26</v>
      </c>
      <c r="G16" s="97">
        <v>11</v>
      </c>
      <c r="H16" s="58">
        <v>123</v>
      </c>
      <c r="I16" s="58">
        <v>256</v>
      </c>
      <c r="J16" s="121">
        <v>152</v>
      </c>
      <c r="K16" s="58">
        <v>203</v>
      </c>
      <c r="L16" s="58">
        <v>155</v>
      </c>
      <c r="M16" s="7"/>
      <c r="N16" s="48"/>
      <c r="O16" s="49"/>
    </row>
    <row r="17" spans="1:15" ht="18" customHeight="1" x14ac:dyDescent="0.25">
      <c r="A17" s="108" t="s">
        <v>110</v>
      </c>
      <c r="B17" s="58">
        <v>11</v>
      </c>
      <c r="C17" s="58">
        <v>59</v>
      </c>
      <c r="D17" s="58">
        <v>52</v>
      </c>
      <c r="E17" s="58">
        <v>8</v>
      </c>
      <c r="F17" s="95">
        <v>6</v>
      </c>
      <c r="G17" s="97">
        <v>14</v>
      </c>
      <c r="H17" s="58">
        <v>13</v>
      </c>
      <c r="I17" s="58">
        <v>30</v>
      </c>
      <c r="J17" s="121">
        <v>21</v>
      </c>
      <c r="K17" s="58">
        <v>450</v>
      </c>
      <c r="L17" s="58">
        <v>108</v>
      </c>
      <c r="M17" s="5"/>
      <c r="N17" s="48"/>
      <c r="O17" s="49"/>
    </row>
    <row r="18" spans="1:15" ht="18" customHeight="1" x14ac:dyDescent="0.25">
      <c r="A18" s="108" t="s">
        <v>111</v>
      </c>
      <c r="B18" s="58">
        <v>3</v>
      </c>
      <c r="C18" s="58">
        <v>27</v>
      </c>
      <c r="D18" s="58">
        <v>31</v>
      </c>
      <c r="E18" s="58">
        <v>11</v>
      </c>
      <c r="F18" s="95">
        <v>11</v>
      </c>
      <c r="G18" s="97">
        <v>5</v>
      </c>
      <c r="H18" s="58">
        <v>2</v>
      </c>
      <c r="I18" s="58">
        <v>3</v>
      </c>
      <c r="J18" s="121">
        <v>3</v>
      </c>
      <c r="K18" s="58">
        <v>4</v>
      </c>
      <c r="L18" s="58">
        <v>0</v>
      </c>
      <c r="M18" s="5"/>
      <c r="N18" s="48"/>
      <c r="O18" s="49"/>
    </row>
    <row r="19" spans="1:15" ht="18" customHeight="1" x14ac:dyDescent="0.25">
      <c r="A19" s="108" t="s">
        <v>112</v>
      </c>
      <c r="B19" s="58">
        <v>128</v>
      </c>
      <c r="C19" s="58">
        <v>1072</v>
      </c>
      <c r="D19" s="58">
        <v>2217</v>
      </c>
      <c r="E19" s="58">
        <v>1800</v>
      </c>
      <c r="F19" s="95">
        <v>2680</v>
      </c>
      <c r="G19" s="97">
        <v>2454</v>
      </c>
      <c r="H19" s="58">
        <v>3839</v>
      </c>
      <c r="I19" s="58">
        <v>7313</v>
      </c>
      <c r="J19" s="121">
        <v>10683</v>
      </c>
      <c r="K19" s="58">
        <v>11718</v>
      </c>
      <c r="L19" s="58">
        <v>5846</v>
      </c>
      <c r="M19" s="5"/>
      <c r="N19" s="48"/>
      <c r="O19" s="49"/>
    </row>
    <row r="20" spans="1:15" ht="18" customHeight="1" x14ac:dyDescent="0.25">
      <c r="A20" s="108" t="s">
        <v>78</v>
      </c>
      <c r="B20" s="58">
        <v>0</v>
      </c>
      <c r="C20" s="58">
        <v>7</v>
      </c>
      <c r="D20" s="58">
        <v>9</v>
      </c>
      <c r="E20" s="58">
        <v>8</v>
      </c>
      <c r="F20" s="95">
        <v>8</v>
      </c>
      <c r="G20" s="97">
        <v>5</v>
      </c>
      <c r="H20" s="58">
        <v>503</v>
      </c>
      <c r="I20" s="58">
        <v>4097</v>
      </c>
      <c r="J20" s="121">
        <v>5774</v>
      </c>
      <c r="K20" s="58">
        <v>4121</v>
      </c>
      <c r="L20" s="58">
        <v>3018</v>
      </c>
      <c r="M20" s="5"/>
      <c r="N20" s="48"/>
      <c r="O20" s="49"/>
    </row>
    <row r="21" spans="1:15" ht="18" customHeight="1" x14ac:dyDescent="0.25">
      <c r="A21" s="109" t="s">
        <v>113</v>
      </c>
      <c r="B21" s="58">
        <v>0</v>
      </c>
      <c r="C21" s="58">
        <v>0</v>
      </c>
      <c r="D21" s="58">
        <v>0</v>
      </c>
      <c r="E21" s="58">
        <v>0</v>
      </c>
      <c r="F21" s="95">
        <v>0</v>
      </c>
      <c r="G21" s="97">
        <v>0</v>
      </c>
      <c r="H21" s="58">
        <v>0</v>
      </c>
      <c r="I21" s="58">
        <v>0</v>
      </c>
      <c r="J21" s="121">
        <v>0</v>
      </c>
      <c r="K21" s="58">
        <v>0</v>
      </c>
      <c r="L21" s="58">
        <v>0</v>
      </c>
      <c r="M21" s="5"/>
      <c r="N21" s="48"/>
      <c r="O21" s="49"/>
    </row>
    <row r="22" spans="1:15" ht="18" customHeight="1" x14ac:dyDescent="0.25">
      <c r="A22" s="108" t="s">
        <v>80</v>
      </c>
      <c r="B22" s="58">
        <v>1</v>
      </c>
      <c r="C22" s="58">
        <v>7</v>
      </c>
      <c r="D22" s="58">
        <v>4</v>
      </c>
      <c r="E22" s="58">
        <v>32</v>
      </c>
      <c r="F22" s="95">
        <v>21</v>
      </c>
      <c r="G22" s="97">
        <v>8</v>
      </c>
      <c r="H22" s="58">
        <v>32</v>
      </c>
      <c r="I22" s="58">
        <v>74</v>
      </c>
      <c r="J22" s="121">
        <v>67</v>
      </c>
      <c r="K22" s="58">
        <v>49</v>
      </c>
      <c r="L22" s="58">
        <v>58</v>
      </c>
      <c r="M22" s="5"/>
      <c r="N22" s="48"/>
      <c r="O22" s="49"/>
    </row>
    <row r="23" spans="1:15" ht="18" customHeight="1" x14ac:dyDescent="0.25">
      <c r="A23" s="108" t="s">
        <v>114</v>
      </c>
      <c r="B23" s="58">
        <v>20</v>
      </c>
      <c r="C23" s="58">
        <v>91</v>
      </c>
      <c r="D23" s="58">
        <v>48</v>
      </c>
      <c r="E23" s="58">
        <v>594</v>
      </c>
      <c r="F23" s="95">
        <v>39</v>
      </c>
      <c r="G23" s="97">
        <v>719</v>
      </c>
      <c r="H23" s="58">
        <v>786</v>
      </c>
      <c r="I23" s="58">
        <v>728</v>
      </c>
      <c r="J23" s="121">
        <v>453</v>
      </c>
      <c r="K23" s="58">
        <v>680</v>
      </c>
      <c r="L23" s="58">
        <v>553</v>
      </c>
      <c r="M23" s="5"/>
      <c r="N23" s="48"/>
      <c r="O23" s="49"/>
    </row>
    <row r="24" spans="1:15" ht="18" customHeight="1" x14ac:dyDescent="0.25">
      <c r="A24" s="108" t="s">
        <v>115</v>
      </c>
      <c r="B24" s="58">
        <v>1</v>
      </c>
      <c r="C24" s="58">
        <v>1</v>
      </c>
      <c r="D24" s="58">
        <v>0</v>
      </c>
      <c r="E24" s="58">
        <v>5</v>
      </c>
      <c r="F24" s="95">
        <v>3</v>
      </c>
      <c r="G24" s="97">
        <v>1</v>
      </c>
      <c r="H24" s="58">
        <v>0</v>
      </c>
      <c r="I24" s="58">
        <v>0</v>
      </c>
      <c r="J24" s="121">
        <v>1</v>
      </c>
      <c r="K24" s="58">
        <v>0</v>
      </c>
      <c r="L24" s="58">
        <v>9</v>
      </c>
      <c r="M24" s="5"/>
      <c r="N24" s="48"/>
      <c r="O24" s="49"/>
    </row>
    <row r="25" spans="1:15" ht="18" customHeight="1" x14ac:dyDescent="0.25">
      <c r="A25" s="108" t="s">
        <v>76</v>
      </c>
      <c r="B25" s="58">
        <v>192</v>
      </c>
      <c r="C25" s="58">
        <v>1075</v>
      </c>
      <c r="D25" s="58">
        <v>1153</v>
      </c>
      <c r="E25" s="58">
        <v>537</v>
      </c>
      <c r="F25" s="95">
        <v>454</v>
      </c>
      <c r="G25" s="97">
        <v>406</v>
      </c>
      <c r="H25" s="58">
        <v>1419</v>
      </c>
      <c r="I25" s="58">
        <v>2835</v>
      </c>
      <c r="J25" s="121">
        <v>4891</v>
      </c>
      <c r="K25" s="58">
        <v>5415</v>
      </c>
      <c r="L25" s="58">
        <v>2238</v>
      </c>
      <c r="M25" s="5"/>
      <c r="N25" s="48"/>
      <c r="O25" s="49"/>
    </row>
    <row r="26" spans="1:15" ht="18" customHeight="1" x14ac:dyDescent="0.25">
      <c r="A26" s="108" t="s">
        <v>228</v>
      </c>
      <c r="B26" s="58">
        <v>0</v>
      </c>
      <c r="C26" s="58">
        <v>0</v>
      </c>
      <c r="D26" s="58">
        <v>0</v>
      </c>
      <c r="E26" s="58">
        <v>1</v>
      </c>
      <c r="F26" s="95">
        <v>0</v>
      </c>
      <c r="G26" s="97">
        <v>3</v>
      </c>
      <c r="H26" s="58">
        <v>0</v>
      </c>
      <c r="I26" s="58">
        <v>0</v>
      </c>
      <c r="J26" s="121">
        <v>0</v>
      </c>
      <c r="K26" s="58">
        <v>0</v>
      </c>
      <c r="L26" s="58">
        <v>4</v>
      </c>
      <c r="M26" s="5"/>
      <c r="N26" s="48"/>
      <c r="O26" s="49"/>
    </row>
    <row r="27" spans="1:15" ht="18" customHeight="1" x14ac:dyDescent="0.25">
      <c r="A27" s="5"/>
      <c r="B27" s="5"/>
      <c r="C27" s="5"/>
      <c r="D27" s="5"/>
      <c r="E27" s="5"/>
      <c r="F27" s="5"/>
      <c r="G27" s="5"/>
      <c r="M27" s="5"/>
      <c r="N27" s="48"/>
      <c r="O27" s="49"/>
    </row>
  </sheetData>
  <phoneticPr fontId="2" type="noConversion"/>
  <pageMargins left="0.5" right="0.5" top="0.5" bottom="0.75" header="0.3" footer="0.3"/>
  <pageSetup orientation="portrait" r:id="rId1"/>
  <headerFooter>
    <oddFooter>&amp;L&amp;"Century Gothic,Regular"FinCEN SAR - Housing GSE&amp;R&amp;"Century Gothic,Regular"Page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9:P39"/>
  <sheetViews>
    <sheetView showGridLines="0" zoomScaleNormal="100" workbookViewId="0">
      <selection activeCell="A14" sqref="A14"/>
    </sheetView>
  </sheetViews>
  <sheetFormatPr defaultRowHeight="12.75" x14ac:dyDescent="0.2"/>
  <cols>
    <col min="1" max="1" width="37" customWidth="1"/>
    <col min="2" max="12" width="10.28515625" customWidth="1"/>
  </cols>
  <sheetData>
    <row r="9" spans="1:16" ht="13.5" x14ac:dyDescent="0.25">
      <c r="A9" s="132" t="s">
        <v>223</v>
      </c>
      <c r="B9" s="130"/>
      <c r="C9" s="130"/>
      <c r="D9" s="130"/>
      <c r="E9" s="130"/>
      <c r="F9" s="130"/>
    </row>
    <row r="10" spans="1:16" ht="13.5" x14ac:dyDescent="0.25">
      <c r="A10" s="24"/>
      <c r="B10" s="23"/>
      <c r="C10" s="23"/>
      <c r="D10" s="23"/>
      <c r="E10" s="23"/>
      <c r="F10" s="23"/>
    </row>
    <row r="11" spans="1:16" ht="12.75" customHeight="1" x14ac:dyDescent="0.2">
      <c r="A11" s="135" t="s">
        <v>240</v>
      </c>
      <c r="B11" s="135"/>
      <c r="C11" s="135"/>
      <c r="D11" s="135"/>
      <c r="E11" s="135"/>
      <c r="F11" s="135"/>
      <c r="G11" s="135"/>
    </row>
    <row r="12" spans="1:16" ht="13.5" x14ac:dyDescent="0.25">
      <c r="A12" s="131" t="s">
        <v>295</v>
      </c>
      <c r="B12" s="130"/>
      <c r="C12" s="130"/>
      <c r="D12" s="130"/>
      <c r="E12" s="130"/>
      <c r="F12" s="130"/>
    </row>
    <row r="13" spans="1:16" ht="15" x14ac:dyDescent="0.25">
      <c r="A13" s="5"/>
      <c r="B13" s="5"/>
      <c r="C13" s="5"/>
      <c r="D13" s="5"/>
      <c r="E13" s="5"/>
      <c r="F13" s="5"/>
    </row>
    <row r="14" spans="1:16" ht="19.5" customHeight="1" x14ac:dyDescent="0.2">
      <c r="A14" s="53" t="s">
        <v>172</v>
      </c>
      <c r="B14" s="54" t="s">
        <v>184</v>
      </c>
      <c r="C14" s="73" t="s">
        <v>190</v>
      </c>
      <c r="D14" s="73" t="s">
        <v>195</v>
      </c>
      <c r="E14" s="73" t="s">
        <v>197</v>
      </c>
      <c r="F14" s="94" t="s">
        <v>198</v>
      </c>
      <c r="G14" s="105" t="s">
        <v>217</v>
      </c>
      <c r="H14" s="105" t="s">
        <v>232</v>
      </c>
      <c r="I14" s="105" t="s">
        <v>233</v>
      </c>
      <c r="J14" s="124" t="s">
        <v>260</v>
      </c>
      <c r="K14" s="105" t="s">
        <v>262</v>
      </c>
      <c r="L14" s="105" t="s">
        <v>271</v>
      </c>
      <c r="M14" s="15"/>
      <c r="N14" s="15"/>
      <c r="O14" s="50"/>
      <c r="P14" s="50"/>
    </row>
    <row r="15" spans="1:16" ht="16.5" customHeight="1" x14ac:dyDescent="0.25">
      <c r="A15" s="106" t="s">
        <v>146</v>
      </c>
      <c r="B15" s="67">
        <v>1</v>
      </c>
      <c r="C15" s="69">
        <v>0</v>
      </c>
      <c r="D15" s="69">
        <v>0</v>
      </c>
      <c r="E15" s="69">
        <v>0</v>
      </c>
      <c r="F15" s="90">
        <v>2</v>
      </c>
      <c r="G15" s="98">
        <v>1</v>
      </c>
      <c r="H15" s="69">
        <v>0</v>
      </c>
      <c r="I15" s="69">
        <v>0</v>
      </c>
      <c r="J15" s="122">
        <v>0</v>
      </c>
      <c r="K15" s="69">
        <v>0</v>
      </c>
      <c r="L15" s="69">
        <v>1</v>
      </c>
      <c r="M15" s="16"/>
      <c r="N15" s="16"/>
      <c r="O15" s="50"/>
      <c r="P15" s="51"/>
    </row>
    <row r="16" spans="1:16" ht="16.5" customHeight="1" x14ac:dyDescent="0.25">
      <c r="A16" s="106" t="s">
        <v>147</v>
      </c>
      <c r="B16" s="67">
        <v>0</v>
      </c>
      <c r="C16" s="58">
        <v>0</v>
      </c>
      <c r="D16" s="58">
        <v>1</v>
      </c>
      <c r="E16" s="58">
        <v>1</v>
      </c>
      <c r="F16" s="95">
        <v>8</v>
      </c>
      <c r="G16" s="97">
        <v>10</v>
      </c>
      <c r="H16" s="58">
        <v>17</v>
      </c>
      <c r="I16" s="58">
        <v>19</v>
      </c>
      <c r="J16" s="121">
        <v>28</v>
      </c>
      <c r="K16" s="58">
        <v>65</v>
      </c>
      <c r="L16" s="58">
        <v>126</v>
      </c>
      <c r="M16" s="16"/>
      <c r="N16" s="16"/>
      <c r="O16" s="50"/>
      <c r="P16" s="51"/>
    </row>
    <row r="17" spans="1:16" ht="16.5" customHeight="1" x14ac:dyDescent="0.25">
      <c r="A17" s="106" t="s">
        <v>148</v>
      </c>
      <c r="B17" s="67">
        <v>0</v>
      </c>
      <c r="C17" s="58">
        <v>0</v>
      </c>
      <c r="D17" s="58">
        <v>0</v>
      </c>
      <c r="E17" s="58">
        <v>0</v>
      </c>
      <c r="F17" s="95">
        <v>0</v>
      </c>
      <c r="G17" s="97">
        <v>0</v>
      </c>
      <c r="H17" s="58">
        <v>0</v>
      </c>
      <c r="I17" s="58">
        <v>0</v>
      </c>
      <c r="J17" s="121">
        <v>0</v>
      </c>
      <c r="K17" s="58">
        <v>0</v>
      </c>
      <c r="L17" s="58">
        <v>0</v>
      </c>
      <c r="M17" s="16"/>
      <c r="N17" s="16"/>
      <c r="O17" s="50"/>
      <c r="P17" s="51"/>
    </row>
    <row r="18" spans="1:16" ht="16.5" customHeight="1" x14ac:dyDescent="0.25">
      <c r="A18" s="106" t="s">
        <v>149</v>
      </c>
      <c r="B18" s="67">
        <v>0</v>
      </c>
      <c r="C18" s="58">
        <v>1</v>
      </c>
      <c r="D18" s="58">
        <v>1</v>
      </c>
      <c r="E18" s="58">
        <v>0</v>
      </c>
      <c r="F18" s="95">
        <v>0</v>
      </c>
      <c r="G18" s="97">
        <v>4</v>
      </c>
      <c r="H18" s="58">
        <v>2</v>
      </c>
      <c r="I18" s="58">
        <v>1</v>
      </c>
      <c r="J18" s="121">
        <v>0</v>
      </c>
      <c r="K18" s="58">
        <v>11</v>
      </c>
      <c r="L18" s="58">
        <v>2</v>
      </c>
      <c r="M18" s="16"/>
      <c r="N18" s="16"/>
      <c r="O18" s="50"/>
      <c r="P18" s="51"/>
    </row>
    <row r="19" spans="1:16" ht="16.5" customHeight="1" x14ac:dyDescent="0.25">
      <c r="A19" s="106" t="s">
        <v>150</v>
      </c>
      <c r="B19" s="67">
        <v>0</v>
      </c>
      <c r="C19" s="58">
        <v>0</v>
      </c>
      <c r="D19" s="58">
        <v>1</v>
      </c>
      <c r="E19" s="58">
        <v>0</v>
      </c>
      <c r="F19" s="95">
        <v>0</v>
      </c>
      <c r="G19" s="97">
        <v>1</v>
      </c>
      <c r="H19" s="58">
        <v>0</v>
      </c>
      <c r="I19" s="58">
        <v>0</v>
      </c>
      <c r="J19" s="121">
        <v>0</v>
      </c>
      <c r="K19" s="58">
        <v>1</v>
      </c>
      <c r="L19" s="58">
        <v>0</v>
      </c>
      <c r="M19" s="16"/>
      <c r="N19" s="16"/>
      <c r="O19" s="50"/>
      <c r="P19" s="51"/>
    </row>
    <row r="20" spans="1:16" ht="16.5" customHeight="1" x14ac:dyDescent="0.25">
      <c r="A20" s="186" t="s">
        <v>206</v>
      </c>
      <c r="B20" s="111" t="s">
        <v>186</v>
      </c>
      <c r="C20" s="111" t="s">
        <v>186</v>
      </c>
      <c r="D20" s="111" t="s">
        <v>186</v>
      </c>
      <c r="E20" s="111" t="s">
        <v>186</v>
      </c>
      <c r="F20" s="95">
        <v>1</v>
      </c>
      <c r="G20" s="97">
        <v>12</v>
      </c>
      <c r="H20" s="58">
        <v>7</v>
      </c>
      <c r="I20" s="58">
        <v>7</v>
      </c>
      <c r="J20" s="121">
        <v>4</v>
      </c>
      <c r="K20" s="58">
        <v>25</v>
      </c>
      <c r="L20" s="58">
        <v>8</v>
      </c>
      <c r="M20" s="16"/>
      <c r="N20" s="16"/>
      <c r="O20" s="50"/>
      <c r="P20" s="51"/>
    </row>
    <row r="21" spans="1:16" ht="16.5" customHeight="1" x14ac:dyDescent="0.25">
      <c r="A21" s="106" t="s">
        <v>151</v>
      </c>
      <c r="B21" s="67">
        <v>0</v>
      </c>
      <c r="C21" s="58">
        <v>0</v>
      </c>
      <c r="D21" s="58">
        <v>0</v>
      </c>
      <c r="E21" s="58">
        <v>0</v>
      </c>
      <c r="F21" s="95">
        <v>0</v>
      </c>
      <c r="G21" s="97">
        <v>0</v>
      </c>
      <c r="H21" s="58">
        <v>0</v>
      </c>
      <c r="I21" s="58">
        <v>0</v>
      </c>
      <c r="J21" s="121">
        <v>0</v>
      </c>
      <c r="K21" s="58">
        <v>0</v>
      </c>
      <c r="L21" s="58">
        <v>0</v>
      </c>
      <c r="M21" s="16"/>
      <c r="N21" s="16"/>
      <c r="O21" s="50"/>
      <c r="P21" s="51"/>
    </row>
    <row r="22" spans="1:16" ht="16.5" customHeight="1" x14ac:dyDescent="0.25">
      <c r="A22" s="106" t="s">
        <v>152</v>
      </c>
      <c r="B22" s="67">
        <v>0</v>
      </c>
      <c r="C22" s="58">
        <v>0</v>
      </c>
      <c r="D22" s="58">
        <v>0</v>
      </c>
      <c r="E22" s="58">
        <v>0</v>
      </c>
      <c r="F22" s="95">
        <v>0</v>
      </c>
      <c r="G22" s="97">
        <v>0</v>
      </c>
      <c r="H22" s="58">
        <v>0</v>
      </c>
      <c r="I22" s="58">
        <v>0</v>
      </c>
      <c r="J22" s="121">
        <v>0</v>
      </c>
      <c r="K22" s="58">
        <v>0</v>
      </c>
      <c r="L22" s="58">
        <v>0</v>
      </c>
      <c r="M22" s="16"/>
      <c r="N22" s="16"/>
      <c r="O22" s="50"/>
      <c r="P22" s="51"/>
    </row>
    <row r="23" spans="1:16" ht="16.5" customHeight="1" x14ac:dyDescent="0.25">
      <c r="A23" s="106" t="s">
        <v>153</v>
      </c>
      <c r="B23" s="67">
        <v>0</v>
      </c>
      <c r="C23" s="58">
        <v>0</v>
      </c>
      <c r="D23" s="58">
        <v>0</v>
      </c>
      <c r="E23" s="58">
        <v>0</v>
      </c>
      <c r="F23" s="95">
        <v>0</v>
      </c>
      <c r="G23" s="97">
        <v>0</v>
      </c>
      <c r="H23" s="58">
        <v>0</v>
      </c>
      <c r="I23" s="58">
        <v>0</v>
      </c>
      <c r="J23" s="121">
        <v>0</v>
      </c>
      <c r="K23" s="58">
        <v>0</v>
      </c>
      <c r="L23" s="58">
        <v>0</v>
      </c>
      <c r="M23" s="16"/>
      <c r="N23" s="16"/>
      <c r="O23" s="50"/>
      <c r="P23" s="51"/>
    </row>
    <row r="24" spans="1:16" ht="16.5" customHeight="1" x14ac:dyDescent="0.25">
      <c r="A24" s="106" t="s">
        <v>154</v>
      </c>
      <c r="B24" s="67">
        <v>0</v>
      </c>
      <c r="C24" s="58">
        <v>0</v>
      </c>
      <c r="D24" s="58">
        <v>0</v>
      </c>
      <c r="E24" s="58">
        <v>2</v>
      </c>
      <c r="F24" s="95">
        <v>1</v>
      </c>
      <c r="G24" s="97">
        <v>1</v>
      </c>
      <c r="H24" s="58">
        <v>6</v>
      </c>
      <c r="I24" s="58">
        <v>1</v>
      </c>
      <c r="J24" s="121">
        <v>2</v>
      </c>
      <c r="K24" s="58">
        <v>4</v>
      </c>
      <c r="L24" s="58">
        <v>0</v>
      </c>
      <c r="M24" s="16"/>
      <c r="N24" s="16"/>
      <c r="O24" s="50"/>
      <c r="P24" s="51"/>
    </row>
    <row r="25" spans="1:16" ht="16.5" customHeight="1" x14ac:dyDescent="0.25">
      <c r="A25" s="106" t="s">
        <v>155</v>
      </c>
      <c r="B25" s="67">
        <v>0</v>
      </c>
      <c r="C25" s="58">
        <v>0</v>
      </c>
      <c r="D25" s="58">
        <v>0</v>
      </c>
      <c r="E25" s="58">
        <v>1</v>
      </c>
      <c r="F25" s="95">
        <v>1</v>
      </c>
      <c r="G25" s="97">
        <v>2</v>
      </c>
      <c r="H25" s="58">
        <v>1</v>
      </c>
      <c r="I25" s="58">
        <v>1</v>
      </c>
      <c r="J25" s="121">
        <v>2</v>
      </c>
      <c r="K25" s="58">
        <v>1</v>
      </c>
      <c r="L25" s="58">
        <v>0</v>
      </c>
      <c r="M25" s="16"/>
      <c r="N25" s="16"/>
      <c r="O25" s="50"/>
      <c r="P25" s="51"/>
    </row>
    <row r="26" spans="1:16" ht="16.5" customHeight="1" x14ac:dyDescent="0.25">
      <c r="A26" s="106" t="s">
        <v>156</v>
      </c>
      <c r="B26" s="67">
        <v>0</v>
      </c>
      <c r="C26" s="58">
        <v>0</v>
      </c>
      <c r="D26" s="58">
        <v>1</v>
      </c>
      <c r="E26" s="58">
        <v>5</v>
      </c>
      <c r="F26" s="95">
        <v>2</v>
      </c>
      <c r="G26" s="97">
        <v>1</v>
      </c>
      <c r="H26" s="58">
        <v>0</v>
      </c>
      <c r="I26" s="58">
        <v>0</v>
      </c>
      <c r="J26" s="121">
        <v>0</v>
      </c>
      <c r="K26" s="58">
        <v>1</v>
      </c>
      <c r="L26" s="58">
        <v>1</v>
      </c>
      <c r="M26" s="16"/>
      <c r="N26" s="16"/>
      <c r="O26" s="50"/>
      <c r="P26" s="51"/>
    </row>
    <row r="27" spans="1:16" ht="16.5" customHeight="1" x14ac:dyDescent="0.25">
      <c r="A27" s="106" t="s">
        <v>207</v>
      </c>
      <c r="B27" s="111" t="s">
        <v>186</v>
      </c>
      <c r="C27" s="110" t="s">
        <v>186</v>
      </c>
      <c r="D27" s="110" t="s">
        <v>186</v>
      </c>
      <c r="E27" s="110" t="s">
        <v>186</v>
      </c>
      <c r="F27" s="95">
        <v>0</v>
      </c>
      <c r="G27" s="97">
        <v>0</v>
      </c>
      <c r="H27" s="58">
        <v>0</v>
      </c>
      <c r="I27" s="58">
        <v>0</v>
      </c>
      <c r="J27" s="121">
        <v>0</v>
      </c>
      <c r="K27" s="58">
        <v>0</v>
      </c>
      <c r="L27" s="58">
        <v>0</v>
      </c>
      <c r="M27" s="16"/>
      <c r="N27" s="16"/>
      <c r="O27" s="50"/>
      <c r="P27" s="51"/>
    </row>
    <row r="28" spans="1:16" ht="16.5" customHeight="1" x14ac:dyDescent="0.25">
      <c r="A28" s="186" t="s">
        <v>157</v>
      </c>
      <c r="B28" s="67">
        <v>0</v>
      </c>
      <c r="C28" s="58">
        <v>0</v>
      </c>
      <c r="D28" s="58">
        <v>0</v>
      </c>
      <c r="E28" s="58">
        <v>0</v>
      </c>
      <c r="F28" s="95">
        <v>0</v>
      </c>
      <c r="G28" s="97">
        <v>0</v>
      </c>
      <c r="H28" s="58">
        <v>0</v>
      </c>
      <c r="I28" s="58">
        <v>0</v>
      </c>
      <c r="J28" s="121">
        <v>0</v>
      </c>
      <c r="K28" s="58">
        <v>0</v>
      </c>
      <c r="L28" s="58">
        <v>0</v>
      </c>
      <c r="M28" s="16"/>
      <c r="N28" s="16"/>
      <c r="O28" s="50"/>
      <c r="P28" s="51"/>
    </row>
    <row r="29" spans="1:16" ht="16.5" customHeight="1" x14ac:dyDescent="0.25">
      <c r="A29" s="106" t="s">
        <v>158</v>
      </c>
      <c r="B29" s="67">
        <v>0</v>
      </c>
      <c r="C29" s="58">
        <v>0</v>
      </c>
      <c r="D29" s="58">
        <v>0</v>
      </c>
      <c r="E29" s="58">
        <v>0</v>
      </c>
      <c r="F29" s="95">
        <v>0</v>
      </c>
      <c r="G29" s="97">
        <v>0</v>
      </c>
      <c r="H29" s="58">
        <v>0</v>
      </c>
      <c r="I29" s="58">
        <v>0</v>
      </c>
      <c r="J29" s="121">
        <v>0</v>
      </c>
      <c r="K29" s="58">
        <v>0</v>
      </c>
      <c r="L29" s="58">
        <v>0</v>
      </c>
      <c r="M29" s="16"/>
      <c r="N29" s="16"/>
      <c r="O29" s="50"/>
      <c r="P29" s="51"/>
    </row>
    <row r="30" spans="1:16" ht="16.5" customHeight="1" x14ac:dyDescent="0.25">
      <c r="A30" s="186" t="s">
        <v>76</v>
      </c>
      <c r="B30" s="67">
        <v>1</v>
      </c>
      <c r="C30" s="58">
        <v>5</v>
      </c>
      <c r="D30" s="58">
        <v>9</v>
      </c>
      <c r="E30" s="58">
        <v>29</v>
      </c>
      <c r="F30" s="95">
        <v>15</v>
      </c>
      <c r="G30" s="97">
        <v>13</v>
      </c>
      <c r="H30" s="58">
        <v>17</v>
      </c>
      <c r="I30" s="58">
        <v>12</v>
      </c>
      <c r="J30" s="121">
        <v>12</v>
      </c>
      <c r="K30" s="58">
        <v>12</v>
      </c>
      <c r="L30" s="58">
        <v>3</v>
      </c>
      <c r="M30" s="16"/>
      <c r="N30" s="16"/>
      <c r="O30" s="50"/>
      <c r="P30" s="51"/>
    </row>
    <row r="31" spans="1:16" ht="16.5" customHeight="1" x14ac:dyDescent="0.25">
      <c r="A31" s="106" t="s">
        <v>208</v>
      </c>
      <c r="B31" s="118">
        <v>0</v>
      </c>
      <c r="C31" s="118">
        <v>0</v>
      </c>
      <c r="D31" s="118">
        <v>0</v>
      </c>
      <c r="E31" s="118">
        <v>0</v>
      </c>
      <c r="F31" s="111" t="s">
        <v>186</v>
      </c>
      <c r="G31" s="111" t="s">
        <v>186</v>
      </c>
      <c r="H31" s="111" t="s">
        <v>186</v>
      </c>
      <c r="I31" s="110" t="s">
        <v>186</v>
      </c>
      <c r="J31" s="110" t="s">
        <v>186</v>
      </c>
      <c r="K31" s="110" t="s">
        <v>186</v>
      </c>
      <c r="L31" s="110" t="s">
        <v>186</v>
      </c>
      <c r="M31" s="16"/>
      <c r="N31" s="16"/>
      <c r="O31" s="50"/>
      <c r="P31" s="51"/>
    </row>
    <row r="32" spans="1:16" ht="16.5" customHeight="1" x14ac:dyDescent="0.25">
      <c r="A32" s="106" t="s">
        <v>159</v>
      </c>
      <c r="B32" s="67">
        <v>0</v>
      </c>
      <c r="C32" s="58">
        <v>0</v>
      </c>
      <c r="D32" s="58">
        <v>0</v>
      </c>
      <c r="E32" s="58">
        <v>0</v>
      </c>
      <c r="F32" s="95">
        <v>0</v>
      </c>
      <c r="G32" s="97">
        <v>0</v>
      </c>
      <c r="H32" s="58">
        <v>1</v>
      </c>
      <c r="I32" s="58">
        <v>0</v>
      </c>
      <c r="J32" s="121">
        <v>0</v>
      </c>
      <c r="K32" s="58">
        <v>1</v>
      </c>
      <c r="L32" s="58">
        <v>0</v>
      </c>
      <c r="M32" s="16"/>
      <c r="N32" s="16"/>
      <c r="O32" s="50"/>
      <c r="P32" s="51"/>
    </row>
    <row r="33" spans="1:16" ht="16.5" customHeight="1" x14ac:dyDescent="0.25">
      <c r="A33" s="106" t="s">
        <v>160</v>
      </c>
      <c r="B33" s="67">
        <v>89</v>
      </c>
      <c r="C33" s="58">
        <v>515</v>
      </c>
      <c r="D33" s="58">
        <v>1198</v>
      </c>
      <c r="E33" s="58">
        <v>1469</v>
      </c>
      <c r="F33" s="95">
        <v>1633</v>
      </c>
      <c r="G33" s="97">
        <v>2096</v>
      </c>
      <c r="H33" s="58">
        <v>2998</v>
      </c>
      <c r="I33" s="58">
        <v>5009</v>
      </c>
      <c r="J33" s="121">
        <v>7768</v>
      </c>
      <c r="K33" s="58">
        <v>8752</v>
      </c>
      <c r="L33" s="58">
        <v>4019</v>
      </c>
      <c r="M33" s="16"/>
      <c r="N33" s="16"/>
      <c r="O33" s="50"/>
      <c r="P33" s="51"/>
    </row>
    <row r="34" spans="1:16" ht="16.5" customHeight="1" x14ac:dyDescent="0.25">
      <c r="A34" s="106" t="s">
        <v>161</v>
      </c>
      <c r="B34" s="67">
        <v>0</v>
      </c>
      <c r="C34" s="58">
        <v>0</v>
      </c>
      <c r="D34" s="58">
        <v>0</v>
      </c>
      <c r="E34" s="58">
        <v>0</v>
      </c>
      <c r="F34" s="95">
        <v>0</v>
      </c>
      <c r="G34" s="97">
        <v>0</v>
      </c>
      <c r="H34" s="58">
        <v>0</v>
      </c>
      <c r="I34" s="58">
        <v>0</v>
      </c>
      <c r="J34" s="121">
        <v>0</v>
      </c>
      <c r="K34" s="58">
        <v>0</v>
      </c>
      <c r="L34" s="58">
        <v>0</v>
      </c>
      <c r="M34" s="16"/>
      <c r="N34" s="16"/>
      <c r="O34" s="50"/>
      <c r="P34" s="51"/>
    </row>
    <row r="35" spans="1:16" ht="16.5" customHeight="1" x14ac:dyDescent="0.25">
      <c r="A35" s="106" t="s">
        <v>162</v>
      </c>
      <c r="B35" s="67">
        <v>0</v>
      </c>
      <c r="C35" s="58">
        <v>0</v>
      </c>
      <c r="D35" s="58">
        <v>0</v>
      </c>
      <c r="E35" s="58">
        <v>0</v>
      </c>
      <c r="F35" s="95">
        <v>1</v>
      </c>
      <c r="G35" s="97">
        <v>0</v>
      </c>
      <c r="H35" s="58">
        <v>0</v>
      </c>
      <c r="I35" s="58">
        <v>0</v>
      </c>
      <c r="J35" s="121">
        <v>0</v>
      </c>
      <c r="K35" s="58">
        <v>0</v>
      </c>
      <c r="L35" s="58">
        <v>0</v>
      </c>
      <c r="M35" s="18"/>
      <c r="N35" s="16"/>
      <c r="O35" s="50"/>
      <c r="P35" s="51"/>
    </row>
    <row r="36" spans="1:16" ht="16.5" customHeight="1" x14ac:dyDescent="0.25">
      <c r="A36" s="117" t="s">
        <v>231</v>
      </c>
      <c r="B36" s="68">
        <v>0</v>
      </c>
      <c r="C36" s="66">
        <v>0</v>
      </c>
      <c r="D36" s="66">
        <v>0</v>
      </c>
      <c r="E36" s="66">
        <v>1</v>
      </c>
      <c r="F36" s="91">
        <v>0</v>
      </c>
      <c r="G36" s="103">
        <v>0</v>
      </c>
      <c r="H36" s="66">
        <v>0</v>
      </c>
      <c r="I36" s="66">
        <v>0</v>
      </c>
      <c r="J36" s="126">
        <v>0</v>
      </c>
      <c r="K36" s="66">
        <v>0</v>
      </c>
      <c r="L36" s="66">
        <v>0</v>
      </c>
      <c r="M36" s="18"/>
      <c r="N36" s="16"/>
      <c r="O36" s="50"/>
      <c r="P36" s="51"/>
    </row>
    <row r="37" spans="1:16" x14ac:dyDescent="0.2">
      <c r="A37" s="19"/>
      <c r="B37" s="20"/>
      <c r="C37" s="20"/>
      <c r="D37" s="17"/>
      <c r="E37" s="18"/>
      <c r="F37" s="16"/>
    </row>
    <row r="38" spans="1:16" ht="14.25" x14ac:dyDescent="0.3">
      <c r="A38" s="31"/>
      <c r="B38" s="31"/>
      <c r="C38" s="31"/>
      <c r="D38" s="31"/>
      <c r="E38" s="31"/>
      <c r="F38" s="31"/>
    </row>
    <row r="39" spans="1:16" ht="14.25" x14ac:dyDescent="0.3">
      <c r="A39" s="31"/>
      <c r="B39" s="31"/>
      <c r="C39" s="31"/>
      <c r="D39" s="31"/>
      <c r="E39" s="31"/>
      <c r="F39" s="31"/>
    </row>
  </sheetData>
  <phoneticPr fontId="2" type="noConversion"/>
  <pageMargins left="0.5" right="0.5" top="0.5" bottom="0.75" header="0.3" footer="0.3"/>
  <pageSetup orientation="portrait" r:id="rId1"/>
  <headerFooter>
    <oddFooter>&amp;L&amp;"Century Gothic,Regular"FinCEN SAR - Housing GSE&amp;R&amp;"Century Gothic,Regular"Page &amp;P of &amp;N</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9:O25"/>
  <sheetViews>
    <sheetView showGridLines="0" zoomScaleNormal="100" workbookViewId="0">
      <selection activeCell="H32" sqref="H32"/>
    </sheetView>
  </sheetViews>
  <sheetFormatPr defaultRowHeight="12.75" x14ac:dyDescent="0.2"/>
  <cols>
    <col min="1" max="1" width="59.7109375" customWidth="1"/>
    <col min="2" max="12" width="10.28515625" customWidth="1"/>
  </cols>
  <sheetData>
    <row r="9" spans="1:15" ht="13.5" x14ac:dyDescent="0.25">
      <c r="A9" s="132" t="s">
        <v>224</v>
      </c>
      <c r="B9" s="130"/>
      <c r="C9" s="130"/>
      <c r="D9" s="130"/>
    </row>
    <row r="10" spans="1:15" ht="13.5" x14ac:dyDescent="0.25">
      <c r="A10" s="24"/>
      <c r="B10" s="23"/>
      <c r="C10" s="23"/>
      <c r="D10" s="23"/>
    </row>
    <row r="11" spans="1:15" ht="13.5" customHeight="1" x14ac:dyDescent="0.2">
      <c r="A11" s="114" t="s">
        <v>241</v>
      </c>
      <c r="B11" s="114"/>
      <c r="C11" s="114"/>
      <c r="D11" s="114"/>
      <c r="E11" s="114"/>
      <c r="F11" s="114"/>
      <c r="G11" s="114"/>
      <c r="H11" s="114"/>
    </row>
    <row r="12" spans="1:15" ht="13.5" x14ac:dyDescent="0.25">
      <c r="A12" s="131" t="s">
        <v>270</v>
      </c>
      <c r="B12" s="130"/>
      <c r="C12" s="130"/>
      <c r="D12" s="130"/>
    </row>
    <row r="13" spans="1:15" ht="15" x14ac:dyDescent="0.25">
      <c r="A13" s="5"/>
      <c r="B13" s="5"/>
      <c r="C13" s="5"/>
      <c r="D13" s="5"/>
    </row>
    <row r="14" spans="1:15" ht="20.25" customHeight="1" x14ac:dyDescent="0.2">
      <c r="A14" s="53" t="s">
        <v>173</v>
      </c>
      <c r="B14" s="54" t="s">
        <v>184</v>
      </c>
      <c r="C14" s="73" t="s">
        <v>190</v>
      </c>
      <c r="D14" s="73" t="s">
        <v>195</v>
      </c>
      <c r="E14" s="73" t="s">
        <v>197</v>
      </c>
      <c r="F14" s="94" t="s">
        <v>198</v>
      </c>
      <c r="G14" s="105" t="s">
        <v>217</v>
      </c>
      <c r="H14" s="105" t="s">
        <v>232</v>
      </c>
      <c r="I14" s="105" t="s">
        <v>233</v>
      </c>
      <c r="J14" s="124" t="s">
        <v>260</v>
      </c>
      <c r="K14" s="105" t="s">
        <v>262</v>
      </c>
      <c r="L14" s="105" t="s">
        <v>271</v>
      </c>
      <c r="N14" s="50"/>
      <c r="O14" s="50"/>
    </row>
    <row r="15" spans="1:15" ht="16.5" customHeight="1" x14ac:dyDescent="0.25">
      <c r="A15" s="116" t="s">
        <v>163</v>
      </c>
      <c r="B15" s="67">
        <v>1</v>
      </c>
      <c r="C15" s="69">
        <v>0</v>
      </c>
      <c r="D15" s="69">
        <v>4</v>
      </c>
      <c r="E15" s="69">
        <v>5</v>
      </c>
      <c r="F15" s="90">
        <v>4</v>
      </c>
      <c r="G15" s="98">
        <v>15</v>
      </c>
      <c r="H15" s="69">
        <v>21</v>
      </c>
      <c r="I15" s="69">
        <v>16</v>
      </c>
      <c r="J15" s="122">
        <v>27</v>
      </c>
      <c r="K15" s="69">
        <v>20</v>
      </c>
      <c r="L15" s="69">
        <v>25</v>
      </c>
      <c r="N15" s="50"/>
      <c r="O15" s="51"/>
    </row>
    <row r="16" spans="1:15" ht="16.5" customHeight="1" x14ac:dyDescent="0.25">
      <c r="A16" s="107" t="s">
        <v>164</v>
      </c>
      <c r="B16" s="67">
        <v>0</v>
      </c>
      <c r="C16" s="58">
        <v>0</v>
      </c>
      <c r="D16" s="58">
        <v>0</v>
      </c>
      <c r="E16" s="58">
        <v>0</v>
      </c>
      <c r="F16" s="95">
        <v>0</v>
      </c>
      <c r="G16" s="97">
        <v>0</v>
      </c>
      <c r="H16" s="58">
        <v>0</v>
      </c>
      <c r="I16" s="58">
        <v>0</v>
      </c>
      <c r="J16" s="121">
        <v>0</v>
      </c>
      <c r="K16" s="58">
        <v>0</v>
      </c>
      <c r="L16" s="58">
        <v>0</v>
      </c>
      <c r="N16" s="50"/>
      <c r="O16" s="51"/>
    </row>
    <row r="17" spans="1:15" ht="16.5" customHeight="1" x14ac:dyDescent="0.25">
      <c r="A17" s="107" t="s">
        <v>165</v>
      </c>
      <c r="B17" s="67">
        <v>1</v>
      </c>
      <c r="C17" s="58">
        <v>4</v>
      </c>
      <c r="D17" s="58">
        <v>13</v>
      </c>
      <c r="E17" s="58">
        <v>20</v>
      </c>
      <c r="F17" s="95">
        <v>13</v>
      </c>
      <c r="G17" s="97">
        <v>88</v>
      </c>
      <c r="H17" s="58">
        <v>53</v>
      </c>
      <c r="I17" s="58">
        <v>76</v>
      </c>
      <c r="J17" s="121">
        <v>120</v>
      </c>
      <c r="K17" s="58">
        <v>119</v>
      </c>
      <c r="L17" s="58">
        <v>138</v>
      </c>
      <c r="N17" s="50"/>
      <c r="O17" s="51"/>
    </row>
    <row r="18" spans="1:15" ht="16.5" customHeight="1" x14ac:dyDescent="0.25">
      <c r="A18" s="107" t="s">
        <v>166</v>
      </c>
      <c r="B18" s="67">
        <v>0</v>
      </c>
      <c r="C18" s="58">
        <v>0</v>
      </c>
      <c r="D18" s="58">
        <v>0</v>
      </c>
      <c r="E18" s="58">
        <v>0</v>
      </c>
      <c r="F18" s="95">
        <v>0</v>
      </c>
      <c r="G18" s="97">
        <v>0</v>
      </c>
      <c r="H18" s="58">
        <v>0</v>
      </c>
      <c r="I18" s="58">
        <v>0</v>
      </c>
      <c r="J18" s="121">
        <v>0</v>
      </c>
      <c r="K18" s="58">
        <v>0</v>
      </c>
      <c r="L18" s="58">
        <v>0</v>
      </c>
      <c r="N18" s="50"/>
      <c r="O18" s="51"/>
    </row>
    <row r="19" spans="1:15" ht="16.5" customHeight="1" x14ac:dyDescent="0.25">
      <c r="A19" s="107" t="s">
        <v>167</v>
      </c>
      <c r="B19" s="67">
        <v>0</v>
      </c>
      <c r="C19" s="58">
        <v>0</v>
      </c>
      <c r="D19" s="58">
        <v>0</v>
      </c>
      <c r="E19" s="58">
        <v>0</v>
      </c>
      <c r="F19" s="95">
        <v>0</v>
      </c>
      <c r="G19" s="97">
        <v>0</v>
      </c>
      <c r="H19" s="58">
        <v>1</v>
      </c>
      <c r="I19" s="58">
        <v>2</v>
      </c>
      <c r="J19" s="121">
        <v>2</v>
      </c>
      <c r="K19" s="58">
        <v>1</v>
      </c>
      <c r="L19" s="58">
        <v>4</v>
      </c>
      <c r="N19" s="50"/>
      <c r="O19" s="51"/>
    </row>
    <row r="20" spans="1:15" ht="16.5" customHeight="1" x14ac:dyDescent="0.25">
      <c r="A20" s="107" t="s">
        <v>168</v>
      </c>
      <c r="B20" s="67">
        <v>0</v>
      </c>
      <c r="C20" s="58">
        <v>0</v>
      </c>
      <c r="D20" s="58">
        <v>5</v>
      </c>
      <c r="E20" s="58">
        <v>13</v>
      </c>
      <c r="F20" s="95">
        <v>22</v>
      </c>
      <c r="G20" s="97">
        <v>110</v>
      </c>
      <c r="H20" s="58">
        <v>207</v>
      </c>
      <c r="I20" s="58">
        <v>163</v>
      </c>
      <c r="J20" s="121">
        <v>280</v>
      </c>
      <c r="K20" s="58">
        <v>366</v>
      </c>
      <c r="L20" s="58">
        <v>328</v>
      </c>
      <c r="N20" s="50"/>
      <c r="O20" s="51"/>
    </row>
    <row r="21" spans="1:15" ht="16.5" customHeight="1" x14ac:dyDescent="0.25">
      <c r="A21" s="107" t="s">
        <v>76</v>
      </c>
      <c r="B21" s="67">
        <v>0</v>
      </c>
      <c r="C21" s="58">
        <v>0</v>
      </c>
      <c r="D21" s="58">
        <v>0</v>
      </c>
      <c r="E21" s="58">
        <v>2</v>
      </c>
      <c r="F21" s="95">
        <v>1</v>
      </c>
      <c r="G21" s="97">
        <v>11</v>
      </c>
      <c r="H21" s="58">
        <v>9</v>
      </c>
      <c r="I21" s="58">
        <v>72</v>
      </c>
      <c r="J21" s="121">
        <v>110</v>
      </c>
      <c r="K21" s="58">
        <v>47</v>
      </c>
      <c r="L21" s="58">
        <v>12</v>
      </c>
      <c r="N21" s="50"/>
      <c r="O21" s="51"/>
    </row>
    <row r="22" spans="1:15" ht="16.5" customHeight="1" x14ac:dyDescent="0.25">
      <c r="A22" s="107" t="s">
        <v>169</v>
      </c>
      <c r="B22" s="67">
        <v>1</v>
      </c>
      <c r="C22" s="58">
        <v>0</v>
      </c>
      <c r="D22" s="58">
        <v>6</v>
      </c>
      <c r="E22" s="58">
        <v>14</v>
      </c>
      <c r="F22" s="95">
        <v>15</v>
      </c>
      <c r="G22" s="97">
        <v>46</v>
      </c>
      <c r="H22" s="58">
        <v>69</v>
      </c>
      <c r="I22" s="58">
        <v>48</v>
      </c>
      <c r="J22" s="121">
        <v>55</v>
      </c>
      <c r="K22" s="58">
        <v>86</v>
      </c>
      <c r="L22" s="58">
        <v>76</v>
      </c>
      <c r="N22" s="50"/>
      <c r="O22" s="51"/>
    </row>
    <row r="23" spans="1:15" ht="16.5" customHeight="1" x14ac:dyDescent="0.25">
      <c r="A23" s="107" t="s">
        <v>170</v>
      </c>
      <c r="B23" s="67">
        <v>0</v>
      </c>
      <c r="C23" s="58">
        <v>0</v>
      </c>
      <c r="D23" s="58">
        <v>0</v>
      </c>
      <c r="E23" s="58">
        <v>0</v>
      </c>
      <c r="F23" s="95">
        <v>0</v>
      </c>
      <c r="G23" s="97">
        <v>0</v>
      </c>
      <c r="H23" s="58">
        <v>0</v>
      </c>
      <c r="I23" s="58">
        <v>0</v>
      </c>
      <c r="J23" s="121">
        <v>0</v>
      </c>
      <c r="K23" s="58">
        <v>0</v>
      </c>
      <c r="L23" s="58">
        <v>0</v>
      </c>
      <c r="N23" s="50"/>
      <c r="O23" s="51"/>
    </row>
    <row r="24" spans="1:15" ht="16.5" customHeight="1" x14ac:dyDescent="0.25">
      <c r="A24" s="187" t="s">
        <v>171</v>
      </c>
      <c r="B24" s="68">
        <v>1</v>
      </c>
      <c r="C24" s="66">
        <v>2</v>
      </c>
      <c r="D24" s="66">
        <v>2</v>
      </c>
      <c r="E24" s="66">
        <v>4</v>
      </c>
      <c r="F24" s="91">
        <v>2</v>
      </c>
      <c r="G24" s="103">
        <v>39</v>
      </c>
      <c r="H24" s="66">
        <v>106</v>
      </c>
      <c r="I24" s="66">
        <v>94</v>
      </c>
      <c r="J24" s="126">
        <v>133</v>
      </c>
      <c r="K24" s="66">
        <v>100</v>
      </c>
      <c r="L24" s="66">
        <v>100</v>
      </c>
      <c r="N24" s="50"/>
      <c r="O24" s="51"/>
    </row>
    <row r="25" spans="1:15" ht="11.25" customHeight="1" x14ac:dyDescent="0.25">
      <c r="A25" s="21"/>
      <c r="B25" s="21"/>
      <c r="C25" s="21"/>
      <c r="D25" s="21"/>
    </row>
  </sheetData>
  <phoneticPr fontId="2" type="noConversion"/>
  <pageMargins left="0.5" right="0.5" top="0.5" bottom="0.75" header="0.3" footer="0.3"/>
  <pageSetup orientation="portrait" r:id="rId1"/>
  <headerFooter>
    <oddFooter>&amp;L&amp;"Century Gothic,Regular"FinCEN SAR - Housing GSE&amp;R&amp;"Century Gothic,Regular"Page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Exhibit 1</vt:lpstr>
      <vt:lpstr>Exhibit 2</vt:lpstr>
      <vt:lpstr>Exhibit 3</vt:lpstr>
      <vt:lpstr>Exhibit 4</vt:lpstr>
      <vt:lpstr>Exhibit 5</vt:lpstr>
      <vt:lpstr>Exhibit 6</vt:lpstr>
      <vt:lpstr>Exhibit 7</vt:lpstr>
      <vt:lpstr>Exhibit 8</vt:lpstr>
      <vt:lpstr>Exhibit 9</vt:lpstr>
      <vt:lpstr>'Exhibit 2'!Print_Titles</vt:lpstr>
      <vt:lpstr>'Exhibit 4'!Print_Titles</vt:lpstr>
      <vt:lpstr>'Exhibit 5'!Print_Titles</vt:lpstr>
    </vt:vector>
  </TitlesOfParts>
  <Company>FinCEN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WarneA</dc:creator>
  <cp:lastModifiedBy>MacIntyre, Amy</cp:lastModifiedBy>
  <cp:lastPrinted>2017-02-01T14:47:34Z</cp:lastPrinted>
  <dcterms:created xsi:type="dcterms:W3CDTF">2003-06-02T20:21:44Z</dcterms:created>
  <dcterms:modified xsi:type="dcterms:W3CDTF">2025-08-21T15:56:55Z</dcterms:modified>
</cp:coreProperties>
</file>